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55" windowWidth="14205" windowHeight="7740" activeTab="0"/>
  </bookViews>
  <sheets>
    <sheet name="Population estimate" sheetId="1" r:id="rId1"/>
  </sheets>
  <definedNames>
    <definedName name="_xlnm.Print_Titles" localSheetId="0">'Population estimate'!$1:$7</definedName>
  </definedNames>
  <calcPr fullCalcOnLoad="1"/>
</workbook>
</file>

<file path=xl/sharedStrings.xml><?xml version="1.0" encoding="utf-8"?>
<sst xmlns="http://schemas.openxmlformats.org/spreadsheetml/2006/main" count="63" uniqueCount="58">
  <si>
    <t>Numeric</t>
  </si>
  <si>
    <t>Percent</t>
  </si>
  <si>
    <t>change</t>
  </si>
  <si>
    <t>estimates base</t>
  </si>
  <si>
    <t>July 1, 2002</t>
  </si>
  <si>
    <t>(Revised)</t>
  </si>
  <si>
    <t>July 1, 2001</t>
  </si>
  <si>
    <t>July 1, 2000</t>
  </si>
  <si>
    <t>April 1, 2000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</si>
  <si>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</si>
  <si>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</si>
  <si>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</si>
  <si>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</si>
  <si>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</si>
  <si>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</si>
  <si>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</si>
  <si>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</si>
  <si>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Woodbury county, IA </t>
  </si>
  <si>
    <t xml:space="preserve">Dakota county, NE </t>
  </si>
  <si>
    <t xml:space="preserve">Union county, SD </t>
  </si>
  <si>
    <t xml:space="preserve">Ames-Boone, IA </t>
  </si>
  <si>
    <t xml:space="preserve">Ames Metropolitan Statistical Area </t>
  </si>
  <si>
    <t xml:space="preserve">Story county, IA </t>
  </si>
  <si>
    <t xml:space="preserve">Boone Micropolitan Statisical Area, IA </t>
  </si>
  <si>
    <t xml:space="preserve">Boone county, IA </t>
  </si>
  <si>
    <t xml:space="preserve">Des Moines Metropolitan Statistical Area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</si>
  <si>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</si>
  <si>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</si>
  <si>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</si>
  <si>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</si>
  <si>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</si>
  <si>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Newton Micropolitan Statistical Area </t>
  </si>
  <si>
    <t xml:space="preserve">Jasper county, IA </t>
  </si>
  <si>
    <t xml:space="preserve">Omaha-Council Bluffs-Fremont, NE-IA </t>
  </si>
  <si>
    <t xml:space="preserve">Omaha, NE-IA Metropolitan Statistical Area </t>
  </si>
  <si>
    <t xml:space="preserve">Fremont, NE Micropolitan Statistical Area </t>
  </si>
  <si>
    <t xml:space="preserve">Dodge county, NE </t>
  </si>
  <si>
    <t xml:space="preserve">Sioux City-Vermillion, IA-NE-SD </t>
  </si>
  <si>
    <t xml:space="preserve">Sioux City, IA-NE-SD Metropolitan Statistical Area </t>
  </si>
  <si>
    <t xml:space="preserve">Dixon county, NE </t>
  </si>
  <si>
    <t xml:space="preserve">Vermillion, SD Micropolitan Statistical Area </t>
  </si>
  <si>
    <t xml:space="preserve">Clay county, SD </t>
  </si>
  <si>
    <t xml:space="preserve"> to 7/1/2002</t>
  </si>
  <si>
    <t>estimate</t>
  </si>
  <si>
    <t>population</t>
  </si>
  <si>
    <t>census</t>
  </si>
  <si>
    <t>4/1/2000 (estimates base)</t>
  </si>
  <si>
    <t xml:space="preserve">Des Moines-Newton-Pella, IA </t>
  </si>
  <si>
    <t xml:space="preserve">Pella Micropolitan Statistical Area </t>
  </si>
  <si>
    <t xml:space="preserve">Marion county, IA </t>
  </si>
  <si>
    <r>
      <t>1</t>
    </r>
    <r>
      <rPr>
        <b/>
        <sz val="10"/>
        <rFont val="Arial"/>
        <family val="2"/>
      </rPr>
      <t xml:space="preserve"> Combined statistical areas as defined in 2003</t>
    </r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</si>
  <si>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</si>
  <si>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 xml:space="preserve">Note: Change is calculated from the April 1, 2000 estimates base. The estimates base includes modifications to the Census 2000 Population as documented in the </t>
  </si>
  <si>
    <t>Count Question Resolution program, updates from the Boundary and Annexation Survey, and geographic program revisions. Caution is urged in making year-to-year</t>
  </si>
  <si>
    <t>comparisons of population estimates. When the Census Bureau releases new population estimates for the current year, it also revises estimates for previous years in the decade.</t>
  </si>
  <si>
    <t>Source: U.S. Census Bureau, Population Division, (301) 457-2422, Released Febrauary 18, 2004</t>
  </si>
  <si>
    <t>Prepared By: State Library of Iowa, State Data Center Program, 800-248-4483, http://www.iowadatacenter.org</t>
  </si>
  <si>
    <t>Population Estimates and Numeric and Percent Change for Iowa's Combined Statistical Areas (2003 definition): 2000-2002 Superceded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</si>
</sst>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right"/>
    </xf>
    <xf numFmtId="14" fontId="1" fillId="2" borderId="1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15" fontId="1" fillId="2" borderId="3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14" fontId="1" fillId="2" borderId="3" xfId="0" applyNumberFormat="1" applyFont="1" applyFill="1" applyBorder="1" applyAlignment="1" quotePrefix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 quotePrefix="1">
      <alignment horizontal="centerContinuous"/>
    </xf>
    <xf numFmtId="0" fontId="1" fillId="2" borderId="7" xfId="0" applyFont="1" applyFill="1" applyBorder="1" applyAlignment="1" quotePrefix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2" borderId="2" xfId="0" applyFont="1" applyFill="1" applyBorder="1" applyAlignment="1" quotePrefix="1">
      <alignment horizontal="center"/>
    </xf>
    <xf numFmtId="0" fontId="1" fillId="2" borderId="8" xfId="0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11.28125" style="0" customWidth="1"/>
    <col min="3" max="3" width="12.00390625" style="0" customWidth="1"/>
    <col min="4" max="4" width="11.57421875" style="0" customWidth="1"/>
    <col min="5" max="5" width="14.57421875" style="0" customWidth="1"/>
    <col min="6" max="6" width="11.7109375" style="0" customWidth="1"/>
    <col min="7" max="7" width="12.00390625" style="0" customWidth="1"/>
    <col min="8" max="8" width="11.28125" style="0" customWidth="1"/>
  </cols>
  <sheetData>
    <row r="1" ht="12.75">
      <c r="A1" s="1" t="s">
        <v>57</v>
      </c>
    </row>
    <row r="2" ht="12.75">
      <c r="A2" s="1"/>
    </row>
    <row r="3" spans="1:8" ht="12.75">
      <c r="A3" s="14"/>
      <c r="B3" s="15"/>
      <c r="C3" s="16"/>
      <c r="D3" s="17"/>
      <c r="E3" s="18"/>
      <c r="F3" s="31"/>
      <c r="G3" s="40" t="s">
        <v>46</v>
      </c>
      <c r="H3" s="41"/>
    </row>
    <row r="4" spans="1:8" ht="12.75">
      <c r="A4" s="19"/>
      <c r="B4" s="28"/>
      <c r="C4" s="29" t="s">
        <v>6</v>
      </c>
      <c r="D4" s="30" t="s">
        <v>7</v>
      </c>
      <c r="E4" s="22" t="s">
        <v>8</v>
      </c>
      <c r="F4" s="32"/>
      <c r="G4" s="33" t="s">
        <v>42</v>
      </c>
      <c r="H4" s="34"/>
    </row>
    <row r="5" spans="1:8" ht="12.75">
      <c r="A5" s="19"/>
      <c r="B5" s="20" t="s">
        <v>4</v>
      </c>
      <c r="C5" s="21" t="s">
        <v>43</v>
      </c>
      <c r="D5" s="21" t="s">
        <v>43</v>
      </c>
      <c r="E5" s="21" t="s">
        <v>44</v>
      </c>
      <c r="F5" s="22" t="s">
        <v>8</v>
      </c>
      <c r="G5" s="21" t="s">
        <v>0</v>
      </c>
      <c r="H5" s="21" t="s">
        <v>1</v>
      </c>
    </row>
    <row r="6" spans="1:8" ht="14.25">
      <c r="A6" s="23" t="s">
        <v>51</v>
      </c>
      <c r="B6" s="24" t="s">
        <v>43</v>
      </c>
      <c r="C6" s="24" t="s">
        <v>5</v>
      </c>
      <c r="D6" s="24" t="s">
        <v>5</v>
      </c>
      <c r="E6" s="24" t="s">
        <v>3</v>
      </c>
      <c r="F6" s="24" t="s">
        <v>45</v>
      </c>
      <c r="G6" s="24" t="s">
        <v>2</v>
      </c>
      <c r="H6" s="24" t="s">
        <v>2</v>
      </c>
    </row>
    <row r="8" spans="1:8" ht="12.75">
      <c r="A8" s="1" t="s">
        <v>20</v>
      </c>
      <c r="B8" s="12">
        <f>SUM(B9,B11)</f>
        <v>106816</v>
      </c>
      <c r="C8" s="12">
        <f>SUM(C9,C11)</f>
        <v>106474</v>
      </c>
      <c r="D8" s="12">
        <f>SUM(D9,D11)</f>
        <v>106434</v>
      </c>
      <c r="E8" s="12">
        <f>SUM(E9,E11)</f>
        <v>106205</v>
      </c>
      <c r="F8" s="12">
        <f>SUM(F9,F11)</f>
        <v>106205</v>
      </c>
      <c r="G8" s="3">
        <f>B8-E8</f>
        <v>611</v>
      </c>
      <c r="H8" s="2">
        <f>G8/E8</f>
        <v>0.00575302481050798</v>
      </c>
    </row>
    <row r="9" spans="1:8" ht="12.75">
      <c r="A9" s="8" t="s">
        <v>21</v>
      </c>
      <c r="B9" s="3">
        <v>80649</v>
      </c>
      <c r="C9" s="3">
        <v>80209</v>
      </c>
      <c r="D9" s="3">
        <v>80182</v>
      </c>
      <c r="E9" s="3">
        <v>79981</v>
      </c>
      <c r="F9" s="3">
        <v>79981</v>
      </c>
      <c r="G9" s="3">
        <f>B9-E9</f>
        <v>668</v>
      </c>
      <c r="H9" s="2">
        <f>G9/E9</f>
        <v>0.008351983596104074</v>
      </c>
    </row>
    <row r="10" spans="1:8" ht="12.75">
      <c r="A10" s="9" t="s">
        <v>22</v>
      </c>
      <c r="B10" s="3">
        <v>80649</v>
      </c>
      <c r="C10" s="3">
        <v>80209</v>
      </c>
      <c r="D10" s="3">
        <v>80182</v>
      </c>
      <c r="E10" s="3">
        <v>79981</v>
      </c>
      <c r="F10" s="3">
        <v>79981</v>
      </c>
      <c r="G10" s="3">
        <f>B10-E10</f>
        <v>668</v>
      </c>
      <c r="H10" s="2">
        <f>G10/E10</f>
        <v>0.008351983596104074</v>
      </c>
    </row>
    <row r="11" spans="1:8" ht="12.75">
      <c r="A11" s="8" t="s">
        <v>23</v>
      </c>
      <c r="B11" s="3">
        <v>26167</v>
      </c>
      <c r="C11" s="3">
        <v>26265</v>
      </c>
      <c r="D11" s="3">
        <v>26252</v>
      </c>
      <c r="E11" s="3">
        <v>26224</v>
      </c>
      <c r="F11" s="3">
        <v>26224</v>
      </c>
      <c r="G11" s="3">
        <f>B11-E11</f>
        <v>-57</v>
      </c>
      <c r="H11" s="2">
        <f>G11/E11</f>
        <v>-0.002173581452104942</v>
      </c>
    </row>
    <row r="12" spans="1:8" ht="12.75">
      <c r="A12" s="9" t="s">
        <v>24</v>
      </c>
      <c r="B12" s="3">
        <v>26167</v>
      </c>
      <c r="C12" s="3">
        <v>26265</v>
      </c>
      <c r="D12" s="3">
        <v>26252</v>
      </c>
      <c r="E12" s="3">
        <v>26224</v>
      </c>
      <c r="F12" s="3">
        <v>26224</v>
      </c>
      <c r="G12" s="3">
        <f>B12-E12</f>
        <v>-57</v>
      </c>
      <c r="H12" s="2">
        <f>G12/E12</f>
        <v>-0.002173581452104942</v>
      </c>
    </row>
    <row r="13" ht="12.75">
      <c r="B13" s="13"/>
    </row>
    <row r="14" spans="1:8" ht="12.75">
      <c r="A14" s="1" t="s">
        <v>47</v>
      </c>
      <c r="B14" s="12">
        <f>B15+B21+B23</f>
        <v>567302</v>
      </c>
      <c r="C14" s="12">
        <f>C15+C21+C23</f>
        <v>559806</v>
      </c>
      <c r="D14" s="12">
        <f>D15+D21+D23</f>
        <v>552507</v>
      </c>
      <c r="E14" s="12">
        <f>E15+E21+E23</f>
        <v>550661</v>
      </c>
      <c r="F14" s="12">
        <f>F15+F21+F23</f>
        <v>550659</v>
      </c>
      <c r="G14" s="3">
        <f aca="true" t="shared" si="0" ref="G14:G22">B14-E14</f>
        <v>16641</v>
      </c>
      <c r="H14" s="2">
        <f aca="true" t="shared" si="1" ref="H14:H22">G14/E14</f>
        <v>0.030220044637263216</v>
      </c>
    </row>
    <row r="15" spans="1:8" ht="12.75">
      <c r="A15" s="8" t="s">
        <v>25</v>
      </c>
      <c r="B15" s="12">
        <f>SUM(B16:B20)</f>
        <v>497253</v>
      </c>
      <c r="C15" s="12">
        <f>SUM(C16:C20)</f>
        <v>489820</v>
      </c>
      <c r="D15" s="12">
        <f>SUM(D16:D20)</f>
        <v>483140</v>
      </c>
      <c r="E15" s="12">
        <f>SUM(E16:E20)</f>
        <v>481394</v>
      </c>
      <c r="F15" s="12">
        <f>SUM(F16:F20)</f>
        <v>481394</v>
      </c>
      <c r="G15" s="3">
        <f t="shared" si="0"/>
        <v>15859</v>
      </c>
      <c r="H15" s="2">
        <f t="shared" si="1"/>
        <v>0.032943908731724945</v>
      </c>
    </row>
    <row r="16" spans="1:8" ht="12.75">
      <c r="A16" s="9" t="s">
        <v>26</v>
      </c>
      <c r="B16" s="3">
        <v>44222</v>
      </c>
      <c r="C16" s="3">
        <v>42594</v>
      </c>
      <c r="D16" s="3">
        <v>41055</v>
      </c>
      <c r="E16" s="3">
        <v>40750</v>
      </c>
      <c r="F16" s="3">
        <v>40750</v>
      </c>
      <c r="G16" s="3">
        <f t="shared" si="0"/>
        <v>3472</v>
      </c>
      <c r="H16" s="2">
        <f t="shared" si="1"/>
        <v>0.08520245398773006</v>
      </c>
    </row>
    <row r="17" spans="1:8" ht="12.75">
      <c r="A17" s="9" t="s">
        <v>27</v>
      </c>
      <c r="B17" s="3">
        <v>11318</v>
      </c>
      <c r="C17" s="3">
        <v>11294</v>
      </c>
      <c r="D17" s="3">
        <v>11348</v>
      </c>
      <c r="E17" s="3">
        <v>11353</v>
      </c>
      <c r="F17" s="3">
        <v>11353</v>
      </c>
      <c r="G17" s="3">
        <f t="shared" si="0"/>
        <v>-35</v>
      </c>
      <c r="H17" s="2">
        <f t="shared" si="1"/>
        <v>-0.0030828855809037258</v>
      </c>
    </row>
    <row r="18" spans="1:8" ht="12.75">
      <c r="A18" s="9" t="s">
        <v>28</v>
      </c>
      <c r="B18" s="3">
        <v>14499</v>
      </c>
      <c r="C18" s="3">
        <v>14211</v>
      </c>
      <c r="D18" s="3">
        <v>14060</v>
      </c>
      <c r="E18" s="3">
        <v>14019</v>
      </c>
      <c r="F18" s="3">
        <v>14019</v>
      </c>
      <c r="G18" s="3">
        <f t="shared" si="0"/>
        <v>480</v>
      </c>
      <c r="H18" s="2">
        <f t="shared" si="1"/>
        <v>0.0342392467365718</v>
      </c>
    </row>
    <row r="19" spans="1:8" ht="12.75">
      <c r="A19" s="9" t="s">
        <v>29</v>
      </c>
      <c r="B19" s="3">
        <v>385691</v>
      </c>
      <c r="C19" s="3">
        <v>380657</v>
      </c>
      <c r="D19" s="3">
        <v>375886</v>
      </c>
      <c r="E19" s="3">
        <v>374601</v>
      </c>
      <c r="F19" s="3">
        <v>374601</v>
      </c>
      <c r="G19" s="3">
        <f t="shared" si="0"/>
        <v>11090</v>
      </c>
      <c r="H19" s="2">
        <f t="shared" si="1"/>
        <v>0.02960483287551288</v>
      </c>
    </row>
    <row r="20" spans="1:8" ht="12.75">
      <c r="A20" s="9" t="s">
        <v>30</v>
      </c>
      <c r="B20" s="3">
        <v>41523</v>
      </c>
      <c r="C20" s="3">
        <v>41064</v>
      </c>
      <c r="D20" s="3">
        <v>40791</v>
      </c>
      <c r="E20" s="3">
        <v>40671</v>
      </c>
      <c r="F20" s="3">
        <v>40671</v>
      </c>
      <c r="G20" s="3">
        <f t="shared" si="0"/>
        <v>852</v>
      </c>
      <c r="H20" s="2">
        <f t="shared" si="1"/>
        <v>0.020948587445600058</v>
      </c>
    </row>
    <row r="21" spans="1:8" ht="12.75">
      <c r="A21" s="8" t="s">
        <v>31</v>
      </c>
      <c r="B21" s="3">
        <v>37375</v>
      </c>
      <c r="C21" s="3">
        <v>37356</v>
      </c>
      <c r="D21" s="3">
        <v>37250</v>
      </c>
      <c r="E21" s="3">
        <v>37213</v>
      </c>
      <c r="F21" s="3">
        <v>37213</v>
      </c>
      <c r="G21" s="3">
        <f t="shared" si="0"/>
        <v>162</v>
      </c>
      <c r="H21" s="2">
        <f t="shared" si="1"/>
        <v>0.00435331738908446</v>
      </c>
    </row>
    <row r="22" spans="1:8" ht="12.75">
      <c r="A22" s="10" t="s">
        <v>32</v>
      </c>
      <c r="B22" s="3">
        <v>37375</v>
      </c>
      <c r="C22" s="3">
        <v>37356</v>
      </c>
      <c r="D22" s="3">
        <v>37250</v>
      </c>
      <c r="E22" s="3">
        <v>37213</v>
      </c>
      <c r="F22" s="3">
        <v>37213</v>
      </c>
      <c r="G22" s="3">
        <f t="shared" si="0"/>
        <v>162</v>
      </c>
      <c r="H22" s="2">
        <f t="shared" si="1"/>
        <v>0.00435331738908446</v>
      </c>
    </row>
    <row r="23" spans="1:8" ht="12.75">
      <c r="A23" s="8" t="s">
        <v>48</v>
      </c>
      <c r="B23" s="3">
        <v>32674</v>
      </c>
      <c r="C23" s="3">
        <v>32630</v>
      </c>
      <c r="D23" s="3">
        <v>32117</v>
      </c>
      <c r="E23" s="3">
        <v>32054</v>
      </c>
      <c r="F23" s="3">
        <v>32052</v>
      </c>
      <c r="G23" s="3">
        <f>B23-E23</f>
        <v>620</v>
      </c>
      <c r="H23" s="2">
        <f>G23/E23</f>
        <v>0.019342359767891684</v>
      </c>
    </row>
    <row r="24" spans="1:8" ht="12.75">
      <c r="A24" s="10" t="s">
        <v>49</v>
      </c>
      <c r="B24" s="3">
        <v>32674</v>
      </c>
      <c r="C24" s="3">
        <v>32630</v>
      </c>
      <c r="D24" s="3">
        <v>32117</v>
      </c>
      <c r="E24" s="3">
        <v>32054</v>
      </c>
      <c r="F24" s="3">
        <v>32052</v>
      </c>
      <c r="G24" s="3">
        <f>B24-E24</f>
        <v>620</v>
      </c>
      <c r="H24" s="2">
        <f>G24/E24</f>
        <v>0.019342359767891684</v>
      </c>
    </row>
    <row r="25" ht="12.75">
      <c r="B25" s="13"/>
    </row>
    <row r="26" spans="1:8" ht="12.75">
      <c r="A26" s="1" t="s">
        <v>33</v>
      </c>
      <c r="B26" s="12">
        <f>SUM(B27,B36)</f>
        <v>820452</v>
      </c>
      <c r="C26" s="12">
        <f>SUM(C27,C36)</f>
        <v>812694</v>
      </c>
      <c r="D26" s="12">
        <f>SUM(D27,D36)</f>
        <v>805307</v>
      </c>
      <c r="E26" s="12">
        <f>SUM(E27,E36)</f>
        <v>803290</v>
      </c>
      <c r="F26" s="12">
        <f>SUM(F27,F36)</f>
        <v>803201</v>
      </c>
      <c r="G26" s="3">
        <f>B26-E26</f>
        <v>17162</v>
      </c>
      <c r="H26" s="2">
        <f>G26/E26</f>
        <v>0.021364637926527156</v>
      </c>
    </row>
    <row r="27" spans="1:8" ht="12.75">
      <c r="A27" s="8" t="s">
        <v>34</v>
      </c>
      <c r="B27" s="3">
        <f>SUM(B28:B35)</f>
        <v>784463</v>
      </c>
      <c r="C27" s="3">
        <f>SUM(C28:C35)</f>
        <v>776563</v>
      </c>
      <c r="D27" s="3">
        <f>SUM(D28:D35)</f>
        <v>769073</v>
      </c>
      <c r="E27" s="3">
        <f>SUM(E28:E35)</f>
        <v>767130</v>
      </c>
      <c r="F27" s="3">
        <f>SUM(F28:F35)</f>
        <v>767041</v>
      </c>
      <c r="G27" s="3">
        <f aca="true" t="shared" si="2" ref="G27:G35">B27-E27</f>
        <v>17333</v>
      </c>
      <c r="H27" s="2">
        <f aca="true" t="shared" si="3" ref="H27:H35">G27/E27</f>
        <v>0.022594605868627222</v>
      </c>
    </row>
    <row r="28" spans="1:8" ht="12.75">
      <c r="A28" s="9" t="s">
        <v>9</v>
      </c>
      <c r="B28" s="3">
        <v>15585</v>
      </c>
      <c r="C28" s="3">
        <v>15671</v>
      </c>
      <c r="D28" s="3">
        <v>15704</v>
      </c>
      <c r="E28" s="3">
        <v>15666</v>
      </c>
      <c r="F28" s="3">
        <v>15666</v>
      </c>
      <c r="G28" s="3">
        <f t="shared" si="2"/>
        <v>-81</v>
      </c>
      <c r="H28" s="2">
        <f t="shared" si="3"/>
        <v>-0.005170432784373803</v>
      </c>
    </row>
    <row r="29" spans="1:8" ht="12.75">
      <c r="A29" s="9" t="s">
        <v>10</v>
      </c>
      <c r="B29" s="3">
        <v>14714</v>
      </c>
      <c r="C29" s="3">
        <v>14576</v>
      </c>
      <c r="D29" s="3">
        <v>14570</v>
      </c>
      <c r="E29" s="3">
        <v>14547</v>
      </c>
      <c r="F29" s="3">
        <v>14547</v>
      </c>
      <c r="G29" s="3">
        <f t="shared" si="2"/>
        <v>167</v>
      </c>
      <c r="H29" s="2">
        <f t="shared" si="3"/>
        <v>0.01148003024678628</v>
      </c>
    </row>
    <row r="30" spans="1:8" ht="12.75">
      <c r="A30" s="9" t="s">
        <v>11</v>
      </c>
      <c r="B30" s="3">
        <v>88157</v>
      </c>
      <c r="C30" s="3">
        <v>87790</v>
      </c>
      <c r="D30" s="3">
        <v>87983</v>
      </c>
      <c r="E30" s="3">
        <v>87803</v>
      </c>
      <c r="F30" s="3">
        <v>87704</v>
      </c>
      <c r="G30" s="3">
        <f t="shared" si="2"/>
        <v>354</v>
      </c>
      <c r="H30" s="2">
        <f t="shared" si="3"/>
        <v>0.004031752901381502</v>
      </c>
    </row>
    <row r="31" spans="1:8" ht="12.75">
      <c r="A31" s="9" t="s">
        <v>12</v>
      </c>
      <c r="B31" s="3">
        <v>24839</v>
      </c>
      <c r="C31" s="3">
        <v>24631</v>
      </c>
      <c r="D31" s="3">
        <v>24399</v>
      </c>
      <c r="E31" s="3">
        <v>24334</v>
      </c>
      <c r="F31" s="3">
        <v>24334</v>
      </c>
      <c r="G31" s="3">
        <f t="shared" si="2"/>
        <v>505</v>
      </c>
      <c r="H31" s="2">
        <f t="shared" si="3"/>
        <v>0.020752856086134627</v>
      </c>
    </row>
    <row r="32" spans="1:8" ht="12.75">
      <c r="A32" s="9" t="s">
        <v>13</v>
      </c>
      <c r="B32" s="3">
        <v>472744</v>
      </c>
      <c r="C32" s="3">
        <v>468437</v>
      </c>
      <c r="D32" s="3">
        <v>464577</v>
      </c>
      <c r="E32" s="3">
        <v>463585</v>
      </c>
      <c r="F32" s="3">
        <v>463585</v>
      </c>
      <c r="G32" s="3">
        <f t="shared" si="2"/>
        <v>9159</v>
      </c>
      <c r="H32" s="2">
        <f t="shared" si="3"/>
        <v>0.019756894636366578</v>
      </c>
    </row>
    <row r="33" spans="1:8" ht="12.75">
      <c r="A33" s="9" t="s">
        <v>14</v>
      </c>
      <c r="B33" s="3">
        <v>129319</v>
      </c>
      <c r="C33" s="3">
        <v>126377</v>
      </c>
      <c r="D33" s="3">
        <v>123191</v>
      </c>
      <c r="E33" s="3">
        <v>122585</v>
      </c>
      <c r="F33" s="3">
        <v>122595</v>
      </c>
      <c r="G33" s="3">
        <f t="shared" si="2"/>
        <v>6734</v>
      </c>
      <c r="H33" s="2">
        <f t="shared" si="3"/>
        <v>0.054933311579720194</v>
      </c>
    </row>
    <row r="34" spans="1:8" ht="12.75">
      <c r="A34" s="9" t="s">
        <v>15</v>
      </c>
      <c r="B34" s="3">
        <v>19894</v>
      </c>
      <c r="C34" s="3">
        <v>19956</v>
      </c>
      <c r="D34" s="3">
        <v>19854</v>
      </c>
      <c r="E34" s="3">
        <v>19830</v>
      </c>
      <c r="F34" s="3">
        <v>19830</v>
      </c>
      <c r="G34" s="3">
        <f t="shared" si="2"/>
        <v>64</v>
      </c>
      <c r="H34" s="2">
        <f t="shared" si="3"/>
        <v>0.003227433182047403</v>
      </c>
    </row>
    <row r="35" spans="1:8" ht="12.75">
      <c r="A35" s="9" t="s">
        <v>16</v>
      </c>
      <c r="B35" s="3">
        <v>19211</v>
      </c>
      <c r="C35" s="3">
        <v>19125</v>
      </c>
      <c r="D35" s="3">
        <v>18795</v>
      </c>
      <c r="E35" s="3">
        <v>18780</v>
      </c>
      <c r="F35" s="3">
        <v>18780</v>
      </c>
      <c r="G35" s="3">
        <f t="shared" si="2"/>
        <v>431</v>
      </c>
      <c r="H35" s="2">
        <f t="shared" si="3"/>
        <v>0.022949946751863685</v>
      </c>
    </row>
    <row r="36" spans="1:8" ht="12.75">
      <c r="A36" s="8" t="s">
        <v>35</v>
      </c>
      <c r="B36" s="3">
        <v>35989</v>
      </c>
      <c r="C36" s="3">
        <v>36131</v>
      </c>
      <c r="D36" s="3">
        <v>36234</v>
      </c>
      <c r="E36" s="12">
        <v>36160</v>
      </c>
      <c r="F36" s="3">
        <v>36160</v>
      </c>
      <c r="G36" s="3">
        <f>B36-E36</f>
        <v>-171</v>
      </c>
      <c r="H36" s="2">
        <f>G36/E36</f>
        <v>-0.0047289823008849555</v>
      </c>
    </row>
    <row r="37" spans="1:8" ht="12.75">
      <c r="A37" s="10" t="s">
        <v>36</v>
      </c>
      <c r="B37" s="3">
        <v>35989</v>
      </c>
      <c r="C37" s="3">
        <v>36131</v>
      </c>
      <c r="D37" s="3">
        <v>36234</v>
      </c>
      <c r="E37" s="12">
        <v>36160</v>
      </c>
      <c r="F37" s="3">
        <v>36160</v>
      </c>
      <c r="G37" s="3">
        <f>B37-E37</f>
        <v>-171</v>
      </c>
      <c r="H37" s="2">
        <f>G37/E37</f>
        <v>-0.0047289823008849555</v>
      </c>
    </row>
    <row r="38" ht="12.75">
      <c r="B38" s="12"/>
    </row>
    <row r="39" spans="1:8" ht="12.75">
      <c r="A39" s="11" t="s">
        <v>37</v>
      </c>
      <c r="B39" s="12">
        <f>SUM(B40,B45)</f>
        <v>156001</v>
      </c>
      <c r="C39" s="12">
        <f>SUM(C40,C45)</f>
        <v>156326</v>
      </c>
      <c r="D39" s="12">
        <f>SUM(D40,D45)</f>
        <v>156557</v>
      </c>
      <c r="E39" s="12">
        <f>SUM(E40,E45)</f>
        <v>156590</v>
      </c>
      <c r="F39" s="12">
        <f>SUM(F40,F45)</f>
        <v>156590</v>
      </c>
      <c r="G39" s="3">
        <f aca="true" t="shared" si="4" ref="G39:G46">B39-E39</f>
        <v>-589</v>
      </c>
      <c r="H39" s="2">
        <f aca="true" t="shared" si="5" ref="H39:H46">G39/E39</f>
        <v>-0.0037614151606105116</v>
      </c>
    </row>
    <row r="40" spans="1:8" ht="12.75">
      <c r="A40" s="8" t="s">
        <v>38</v>
      </c>
      <c r="B40" s="12">
        <f>SUM(B41:B44)</f>
        <v>142802</v>
      </c>
      <c r="C40" s="12">
        <f>SUM(C41:C44)</f>
        <v>142859</v>
      </c>
      <c r="D40" s="12">
        <f>SUM(D41:D44)</f>
        <v>143069</v>
      </c>
      <c r="E40" s="12">
        <f>SUM(E41:E44)</f>
        <v>143053</v>
      </c>
      <c r="F40" s="12">
        <f>SUM(F41:F44)</f>
        <v>143053</v>
      </c>
      <c r="G40" s="3">
        <f t="shared" si="4"/>
        <v>-251</v>
      </c>
      <c r="H40" s="2">
        <f t="shared" si="5"/>
        <v>-0.0017545944510076684</v>
      </c>
    </row>
    <row r="41" spans="1:8" ht="12.75">
      <c r="A41" s="9" t="s">
        <v>17</v>
      </c>
      <c r="B41" s="3">
        <v>103331</v>
      </c>
      <c r="C41" s="3">
        <v>103508</v>
      </c>
      <c r="D41" s="3">
        <v>103868</v>
      </c>
      <c r="E41" s="3">
        <v>103877</v>
      </c>
      <c r="F41" s="3">
        <v>103877</v>
      </c>
      <c r="G41" s="3">
        <f t="shared" si="4"/>
        <v>-546</v>
      </c>
      <c r="H41" s="2">
        <f t="shared" si="5"/>
        <v>-0.005256216486806512</v>
      </c>
    </row>
    <row r="42" spans="1:9" ht="12.75">
      <c r="A42" s="9" t="s">
        <v>18</v>
      </c>
      <c r="B42" s="25">
        <v>20339</v>
      </c>
      <c r="C42" s="3">
        <v>20362</v>
      </c>
      <c r="D42" s="3">
        <v>20285</v>
      </c>
      <c r="E42" s="3">
        <v>20253</v>
      </c>
      <c r="F42" s="3">
        <v>20253</v>
      </c>
      <c r="G42" s="3">
        <f t="shared" si="4"/>
        <v>86</v>
      </c>
      <c r="H42" s="2">
        <f t="shared" si="5"/>
        <v>0.004246284501061571</v>
      </c>
      <c r="I42" s="2"/>
    </row>
    <row r="43" spans="1:9" ht="12.75">
      <c r="A43" s="9" t="s">
        <v>39</v>
      </c>
      <c r="B43" s="25">
        <v>6246</v>
      </c>
      <c r="C43" s="3">
        <v>6262</v>
      </c>
      <c r="D43" s="3">
        <v>6319</v>
      </c>
      <c r="E43" s="3">
        <v>6339</v>
      </c>
      <c r="F43" s="3">
        <v>6339</v>
      </c>
      <c r="G43" s="3">
        <f t="shared" si="4"/>
        <v>-93</v>
      </c>
      <c r="H43" s="2">
        <f t="shared" si="5"/>
        <v>-0.014671083767155703</v>
      </c>
      <c r="I43" s="2"/>
    </row>
    <row r="44" spans="1:9" ht="12.75">
      <c r="A44" s="9" t="s">
        <v>19</v>
      </c>
      <c r="B44" s="25">
        <v>12886</v>
      </c>
      <c r="C44" s="3">
        <v>12727</v>
      </c>
      <c r="D44" s="3">
        <v>12597</v>
      </c>
      <c r="E44" s="3">
        <v>12584</v>
      </c>
      <c r="F44" s="3">
        <v>12584</v>
      </c>
      <c r="G44" s="3">
        <f t="shared" si="4"/>
        <v>302</v>
      </c>
      <c r="H44" s="2">
        <f t="shared" si="5"/>
        <v>0.02399872854418309</v>
      </c>
      <c r="I44" s="2"/>
    </row>
    <row r="45" spans="1:8" ht="12.75">
      <c r="A45" s="8" t="s">
        <v>40</v>
      </c>
      <c r="B45" s="12">
        <v>13199</v>
      </c>
      <c r="C45" s="26">
        <v>13467</v>
      </c>
      <c r="D45" s="3">
        <v>13488</v>
      </c>
      <c r="E45" s="3">
        <v>13537</v>
      </c>
      <c r="F45" s="3">
        <v>13537</v>
      </c>
      <c r="G45" s="3">
        <f t="shared" si="4"/>
        <v>-338</v>
      </c>
      <c r="H45" s="2">
        <f t="shared" si="5"/>
        <v>-0.02496860456526557</v>
      </c>
    </row>
    <row r="46" spans="1:8" ht="12.75">
      <c r="A46" s="9" t="s">
        <v>41</v>
      </c>
      <c r="B46" s="12">
        <v>13199</v>
      </c>
      <c r="C46" s="26">
        <v>13467</v>
      </c>
      <c r="D46" s="3">
        <v>13488</v>
      </c>
      <c r="E46" s="3">
        <v>13537</v>
      </c>
      <c r="F46" s="3">
        <v>13537</v>
      </c>
      <c r="G46" s="3">
        <f t="shared" si="4"/>
        <v>-338</v>
      </c>
      <c r="H46" s="2">
        <f t="shared" si="5"/>
        <v>-0.02496860456526557</v>
      </c>
    </row>
    <row r="47" spans="1:2" ht="12.75">
      <c r="A47" s="1"/>
      <c r="B47" s="5"/>
    </row>
    <row r="48" spans="1:2" ht="14.25">
      <c r="A48" s="27" t="s">
        <v>50</v>
      </c>
      <c r="B48" s="7"/>
    </row>
    <row r="49" spans="1:2" ht="14.25">
      <c r="A49" s="27"/>
      <c r="B49" s="7"/>
    </row>
    <row r="50" ht="12.75">
      <c r="A50" s="35" t="s">
        <v>52</v>
      </c>
    </row>
    <row r="51" ht="12.75">
      <c r="A51" s="35" t="s">
        <v>53</v>
      </c>
    </row>
    <row r="52" ht="12.75">
      <c r="A52" s="36" t="s">
        <v>54</v>
      </c>
    </row>
    <row r="53" spans="1:11" ht="14.25" customHeight="1">
      <c r="A53" s="37"/>
      <c r="E53" s="38"/>
      <c r="F53" s="38"/>
      <c r="G53" s="38"/>
      <c r="H53" s="38"/>
      <c r="I53" s="38"/>
      <c r="K53" s="39"/>
    </row>
    <row r="54" spans="1:11" ht="14.25" customHeight="1">
      <c r="A54" s="4" t="s">
        <v>55</v>
      </c>
      <c r="E54" s="38"/>
      <c r="F54" s="38"/>
      <c r="G54" s="38"/>
      <c r="H54" s="38"/>
      <c r="I54" s="38"/>
      <c r="K54" s="39"/>
    </row>
    <row r="55" spans="1:11" ht="14.25" customHeight="1">
      <c r="A55" s="6" t="s">
        <v>56</v>
      </c>
      <c r="E55" s="38"/>
      <c r="F55" s="38"/>
      <c r="G55" s="38"/>
      <c r="H55" s="38"/>
      <c r="I55" s="38"/>
      <c r="K55" s="39"/>
    </row>
  </sheetData>
  <mergeCells count="1">
    <mergeCell ref="G3:H3"/>
  </mergeCells>
  <printOptions/>
  <pageMargins left="0.5" right="0.75" top="0.75" bottom="1" header="0.5" footer="0.5"/>
  <pageSetup fitToHeight="2" horizontalDpi="300" verticalDpi="300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2004-03-11T15:40:28Z</cp:lastPrinted>
  <dcterms:created xsi:type="dcterms:W3CDTF">2002-04-23T18:29:08Z</dcterms:created>
  <dcterms:modified xsi:type="dcterms:W3CDTF">2004-06-29T20:54:43Z</dcterms:modified>
  <cp:category/>
  <cp:version/>
  <cp:contentType/>
  <cp:contentStatus/>
</cp:coreProperties>
</file>