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45" windowWidth="19275" windowHeight="9585" activeTab="0"/>
  </bookViews>
  <sheets>
    <sheet name="Total population and change" sheetId="1" r:id="rId1"/>
  </sheets>
  <definedNames>
    <definedName name="_xlnm.Print_Titles" localSheetId="0">'Total population and change'!$1:$7</definedName>
  </definedNames>
  <calcPr fullCalcOnLoad="1"/>
</workbook>
</file>

<file path=xl/sharedStrings.xml><?xml version="1.0" encoding="utf-8"?>
<sst xmlns="http://schemas.openxmlformats.org/spreadsheetml/2006/main" count="67" uniqueCount="67">
  <si>
    <t>Area Name</t>
  </si>
  <si>
    <t xml:space="preserve">Prepared By: State Library of Iowa, State Data Center Program, 800-248-4483, </t>
  </si>
  <si>
    <t>releases new population estimates for the current year, it also revises estimates for previous years in the decade.</t>
  </si>
  <si>
    <t>http://www.iowadatacenter.org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</si>
  <si>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</si>
  <si>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</si>
  <si>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</si>
  <si>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</si>
  <si>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</si>
  <si>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</si>
  <si>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</si>
  <si>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</si>
  <si>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</si>
  <si>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</si>
  <si>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</si>
  <si>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</si>
  <si>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</si>
  <si>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</si>
  <si>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</si>
  <si>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</si>
  <si>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</si>
  <si>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</si>
  <si>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</si>
  <si>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</si>
  <si>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</si>
  <si>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</si>
  <si>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</si>
  <si>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</si>
  <si>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</si>
  <si>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</si>
  <si>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</si>
  <si>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</si>
  <si>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</si>
  <si>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</si>
  <si>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</si>
  <si>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</si>
  <si>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</si>
  <si>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>Dixon county, NE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</si>
  <si>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</si>
  <si>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</si>
  <si>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</si>
  <si>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</si>
  <si>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</si>
  <si>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/>
  </si>
  <si>
    <t>April 1, 2000 Population estimates base</t>
  </si>
  <si>
    <t>July 1, 2005 Estimate</t>
  </si>
  <si>
    <t>July 1, 2004 Estimate</t>
  </si>
  <si>
    <t>July 1, 2003 Estimate</t>
  </si>
  <si>
    <t>July 1, 2002 Estimate</t>
  </si>
  <si>
    <t>July 1, 2001 Estimate</t>
  </si>
  <si>
    <t>July 1, 2000 Estimate</t>
  </si>
  <si>
    <t>April 1, 2000 Census</t>
  </si>
  <si>
    <t>Numeric change</t>
  </si>
  <si>
    <t>Percent change</t>
  </si>
  <si>
    <t>State of Iowa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</si>
  <si>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</si>
  <si>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</si>
  <si>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 xml:space="preserve">Caution is urged in making year-to-year comparisons of population estimates. When the Census Bureau </t>
  </si>
  <si>
    <t>Population (Revised)</t>
  </si>
  <si>
    <t>July 1, 2006 Estimate</t>
  </si>
  <si>
    <t xml:space="preserve">Des Moines-West Des Moines, IA MSA </t>
  </si>
  <si>
    <t>July 1, 2007 Estimate</t>
  </si>
  <si>
    <t>July 1, 2008 Estimate</t>
  </si>
  <si>
    <t>July 1, 2009 Estimate</t>
  </si>
  <si>
    <t>4/1/2000 (Estimates base) to 7/1/2009</t>
  </si>
  <si>
    <t>Source: U.S. Census Bureau, Population Division, (301) 763-2385, Released March 23, 2010</t>
  </si>
  <si>
    <t>Population Estimates and Numeric and Percent Change for Iowa's Metropolitan Areas (2003 definition): 2000-2009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</si>
</sst>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5" fillId="0" borderId="0" xfId="53" applyFont="1" applyAlignment="1" applyProtection="1">
      <alignment horizontal="left" indent="1"/>
      <protection/>
    </xf>
    <xf numFmtId="15" fontId="1" fillId="33" borderId="10" xfId="0" applyNumberFormat="1" applyFont="1" applyFill="1" applyBorder="1" applyAlignment="1" quotePrefix="1">
      <alignment horizontal="center" wrapText="1"/>
    </xf>
    <xf numFmtId="14" fontId="1" fillId="33" borderId="10" xfId="0" applyNumberFormat="1" applyFont="1" applyFill="1" applyBorder="1" applyAlignment="1" quotePrefix="1">
      <alignment horizontal="center" wrapText="1"/>
    </xf>
    <xf numFmtId="0" fontId="1" fillId="33" borderId="11" xfId="0" applyFont="1" applyFill="1" applyBorder="1" applyAlignment="1">
      <alignment horizontal="center" wrapText="1"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 applyProtection="1" quotePrefix="1">
      <alignment horizontal="right"/>
      <protection locked="0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 quotePrefix="1">
      <alignment horizontal="center" wrapText="1"/>
    </xf>
    <xf numFmtId="0" fontId="1" fillId="33" borderId="13" xfId="0" applyFont="1" applyFill="1" applyBorder="1" applyAlignment="1" quotePrefix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6" width="10.28125" style="0" customWidth="1"/>
    <col min="7" max="7" width="9.8515625" style="0" customWidth="1"/>
    <col min="8" max="8" width="9.57421875" style="0" customWidth="1"/>
    <col min="9" max="9" width="10.140625" style="0" customWidth="1"/>
    <col min="10" max="10" width="9.421875" style="0" customWidth="1"/>
    <col min="11" max="11" width="10.00390625" style="0" customWidth="1"/>
    <col min="12" max="12" width="10.8515625" style="0" customWidth="1"/>
    <col min="13" max="13" width="9.8515625" style="0" customWidth="1"/>
    <col min="14" max="14" width="9.421875" style="0" bestFit="1" customWidth="1"/>
  </cols>
  <sheetData>
    <row r="1" ht="12.75">
      <c r="A1" s="1" t="s">
        <v>66</v>
      </c>
    </row>
    <row r="3" spans="1:15" ht="27" customHeight="1">
      <c r="A3" s="6"/>
      <c r="B3" s="14" t="s">
        <v>43</v>
      </c>
      <c r="C3" s="30" t="s">
        <v>58</v>
      </c>
      <c r="D3" s="31"/>
      <c r="E3" s="31"/>
      <c r="F3" s="31"/>
      <c r="G3" s="31"/>
      <c r="H3" s="31"/>
      <c r="I3" s="31"/>
      <c r="J3" s="31"/>
      <c r="K3" s="32"/>
      <c r="L3" s="26" t="s">
        <v>44</v>
      </c>
      <c r="M3" s="15"/>
      <c r="N3" s="28" t="s">
        <v>64</v>
      </c>
      <c r="O3" s="29"/>
    </row>
    <row r="4" spans="1:15" ht="38.25">
      <c r="A4" s="7" t="s">
        <v>0</v>
      </c>
      <c r="B4" s="16" t="s">
        <v>63</v>
      </c>
      <c r="C4" s="16" t="s">
        <v>62</v>
      </c>
      <c r="D4" s="16" t="s">
        <v>61</v>
      </c>
      <c r="E4" s="16" t="s">
        <v>59</v>
      </c>
      <c r="F4" s="16" t="s">
        <v>45</v>
      </c>
      <c r="G4" s="16" t="s">
        <v>46</v>
      </c>
      <c r="H4" s="16" t="s">
        <v>47</v>
      </c>
      <c r="I4" s="16" t="s">
        <v>48</v>
      </c>
      <c r="J4" s="16" t="s">
        <v>49</v>
      </c>
      <c r="K4" s="16" t="s">
        <v>50</v>
      </c>
      <c r="L4" s="27"/>
      <c r="M4" s="16" t="s">
        <v>51</v>
      </c>
      <c r="N4" s="16" t="s">
        <v>52</v>
      </c>
      <c r="O4" s="16" t="s">
        <v>53</v>
      </c>
    </row>
    <row r="6" spans="1:15" ht="12.75">
      <c r="A6" s="1" t="s">
        <v>54</v>
      </c>
      <c r="B6" s="17">
        <v>3007856</v>
      </c>
      <c r="C6" s="17">
        <v>2993987</v>
      </c>
      <c r="D6" s="17">
        <v>2978719</v>
      </c>
      <c r="E6" s="17">
        <v>2964391</v>
      </c>
      <c r="F6" s="17">
        <v>2949450</v>
      </c>
      <c r="G6" s="17">
        <v>2941358</v>
      </c>
      <c r="H6" s="17">
        <v>2932799</v>
      </c>
      <c r="I6" s="17">
        <v>2929264</v>
      </c>
      <c r="J6" s="17">
        <v>2929424</v>
      </c>
      <c r="K6" s="17">
        <v>2926380</v>
      </c>
      <c r="L6" s="17">
        <v>2928184</v>
      </c>
      <c r="M6" s="17">
        <v>2926324</v>
      </c>
      <c r="N6" s="18">
        <f>B6-L6</f>
        <v>79672</v>
      </c>
      <c r="O6" s="19">
        <f>N6/L6</f>
        <v>0.027208672679039297</v>
      </c>
    </row>
    <row r="8" spans="1:15" ht="12.75">
      <c r="A8" s="1" t="s">
        <v>4</v>
      </c>
      <c r="B8" s="17">
        <v>87214</v>
      </c>
      <c r="C8" s="17">
        <v>86219</v>
      </c>
      <c r="D8" s="17">
        <v>85232</v>
      </c>
      <c r="E8" s="17">
        <v>83476</v>
      </c>
      <c r="F8" s="17">
        <v>81757</v>
      </c>
      <c r="G8" s="17">
        <v>81897</v>
      </c>
      <c r="H8" s="17">
        <v>81453</v>
      </c>
      <c r="I8" s="17">
        <v>81612</v>
      </c>
      <c r="J8" s="17">
        <v>80057</v>
      </c>
      <c r="K8" s="17">
        <v>80127</v>
      </c>
      <c r="L8" s="17">
        <v>79981</v>
      </c>
      <c r="M8" s="17">
        <v>79981</v>
      </c>
      <c r="N8" s="18">
        <f>B8-L8</f>
        <v>7233</v>
      </c>
      <c r="O8" s="19">
        <f>N8/L8</f>
        <v>0.09043397806979157</v>
      </c>
    </row>
    <row r="9" spans="1:15" ht="12.75">
      <c r="A9" s="9" t="s">
        <v>5</v>
      </c>
      <c r="B9" s="22">
        <v>87214</v>
      </c>
      <c r="C9" s="22">
        <v>86219</v>
      </c>
      <c r="D9" s="22">
        <v>85232</v>
      </c>
      <c r="E9" s="22">
        <v>83476</v>
      </c>
      <c r="F9" s="22">
        <v>81757</v>
      </c>
      <c r="G9" s="22">
        <v>81897</v>
      </c>
      <c r="H9" s="22">
        <v>81453</v>
      </c>
      <c r="I9" s="22">
        <v>81612</v>
      </c>
      <c r="J9" s="22">
        <v>80057</v>
      </c>
      <c r="K9" s="22">
        <v>80127</v>
      </c>
      <c r="L9" s="22">
        <v>79981</v>
      </c>
      <c r="M9" s="22">
        <v>79981</v>
      </c>
      <c r="N9" s="20">
        <f>B9-L9</f>
        <v>7233</v>
      </c>
      <c r="O9" s="21">
        <f>N9/L9</f>
        <v>0.09043397806979157</v>
      </c>
    </row>
    <row r="10" spans="1:15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8"/>
    </row>
    <row r="11" spans="1:15" s="1" customFormat="1" ht="12.75">
      <c r="A11" s="1" t="s">
        <v>6</v>
      </c>
      <c r="B11" s="17">
        <f>SUM(B12:B14)</f>
        <v>256324</v>
      </c>
      <c r="C11" s="17">
        <f aca="true" t="shared" si="0" ref="C11:M11">SUM(C12:C14)</f>
        <v>254911</v>
      </c>
      <c r="D11" s="17">
        <f t="shared" si="0"/>
        <v>252237</v>
      </c>
      <c r="E11" s="17">
        <f t="shared" si="0"/>
        <v>249209</v>
      </c>
      <c r="F11" s="17">
        <f t="shared" si="0"/>
        <v>247060</v>
      </c>
      <c r="G11" s="17">
        <f t="shared" si="0"/>
        <v>244966</v>
      </c>
      <c r="H11" s="17">
        <f t="shared" si="0"/>
        <v>243094</v>
      </c>
      <c r="I11" s="17">
        <f t="shared" si="0"/>
        <v>242059</v>
      </c>
      <c r="J11" s="17">
        <f t="shared" si="0"/>
        <v>240100</v>
      </c>
      <c r="K11" s="17">
        <f t="shared" si="0"/>
        <v>237853</v>
      </c>
      <c r="L11" s="17">
        <f t="shared" si="0"/>
        <v>237230</v>
      </c>
      <c r="M11" s="17">
        <f t="shared" si="0"/>
        <v>237230</v>
      </c>
      <c r="N11" s="18">
        <f>B11-L11</f>
        <v>19094</v>
      </c>
      <c r="O11" s="19">
        <f>N11/L11</f>
        <v>0.08048729081482106</v>
      </c>
    </row>
    <row r="12" spans="1:15" ht="12.75">
      <c r="A12" s="11" t="s">
        <v>7</v>
      </c>
      <c r="B12" s="22">
        <v>26734</v>
      </c>
      <c r="C12" s="22">
        <v>26642</v>
      </c>
      <c r="D12" s="22">
        <v>26551</v>
      </c>
      <c r="E12" s="22">
        <v>26571</v>
      </c>
      <c r="F12" s="22">
        <v>26643</v>
      </c>
      <c r="G12" s="22">
        <v>26493</v>
      </c>
      <c r="H12" s="22">
        <v>26176</v>
      </c>
      <c r="I12" s="22">
        <v>25991</v>
      </c>
      <c r="J12" s="22">
        <v>25619</v>
      </c>
      <c r="K12" s="22">
        <v>25338</v>
      </c>
      <c r="L12" s="22">
        <v>25307</v>
      </c>
      <c r="M12" s="22">
        <v>25308</v>
      </c>
      <c r="N12" s="20">
        <f>B12-L12</f>
        <v>1427</v>
      </c>
      <c r="O12" s="21">
        <f>N12/L12</f>
        <v>0.0563875607539416</v>
      </c>
    </row>
    <row r="13" spans="1:15" ht="12.75">
      <c r="A13" s="11" t="s">
        <v>8</v>
      </c>
      <c r="B13" s="22">
        <v>20364</v>
      </c>
      <c r="C13" s="22">
        <v>20430</v>
      </c>
      <c r="D13" s="22">
        <v>20403</v>
      </c>
      <c r="E13" s="22">
        <v>20324</v>
      </c>
      <c r="F13" s="22">
        <v>20303</v>
      </c>
      <c r="G13" s="22">
        <v>20365</v>
      </c>
      <c r="H13" s="22">
        <v>20212</v>
      </c>
      <c r="I13" s="22">
        <v>20150</v>
      </c>
      <c r="J13" s="22">
        <v>20158</v>
      </c>
      <c r="K13" s="22">
        <v>20208</v>
      </c>
      <c r="L13" s="22">
        <v>20221</v>
      </c>
      <c r="M13" s="22">
        <v>20221</v>
      </c>
      <c r="N13" s="20">
        <f>B13-L13</f>
        <v>143</v>
      </c>
      <c r="O13" s="21">
        <f>N13/L13</f>
        <v>0.007071855991296177</v>
      </c>
    </row>
    <row r="14" spans="1:15" ht="12.75">
      <c r="A14" s="11" t="s">
        <v>9</v>
      </c>
      <c r="B14" s="22">
        <v>209226</v>
      </c>
      <c r="C14" s="22">
        <v>207839</v>
      </c>
      <c r="D14" s="22">
        <v>205283</v>
      </c>
      <c r="E14" s="22">
        <v>202314</v>
      </c>
      <c r="F14" s="22">
        <v>200114</v>
      </c>
      <c r="G14" s="22">
        <v>198108</v>
      </c>
      <c r="H14" s="22">
        <v>196706</v>
      </c>
      <c r="I14" s="22">
        <v>195918</v>
      </c>
      <c r="J14" s="22">
        <v>194323</v>
      </c>
      <c r="K14" s="22">
        <v>192307</v>
      </c>
      <c r="L14" s="22">
        <v>191702</v>
      </c>
      <c r="M14" s="22">
        <v>191701</v>
      </c>
      <c r="N14" s="20">
        <f>B14-L14</f>
        <v>17524</v>
      </c>
      <c r="O14" s="21">
        <f>N14/L14</f>
        <v>0.09141271348238411</v>
      </c>
    </row>
    <row r="15" spans="1:15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8"/>
    </row>
    <row r="16" spans="1:15" s="1" customFormat="1" ht="12.75">
      <c r="A16" s="4" t="s">
        <v>10</v>
      </c>
      <c r="B16" s="17">
        <f>SUM(B17:B20)</f>
        <v>379066</v>
      </c>
      <c r="C16" s="17">
        <f aca="true" t="shared" si="1" ref="C16:M16">SUM(C17:C20)</f>
        <v>376980</v>
      </c>
      <c r="D16" s="17">
        <f t="shared" si="1"/>
        <v>375360</v>
      </c>
      <c r="E16" s="17">
        <f t="shared" si="1"/>
        <v>373818</v>
      </c>
      <c r="F16" s="17">
        <f t="shared" si="1"/>
        <v>372916</v>
      </c>
      <c r="G16" s="17">
        <f t="shared" si="1"/>
        <v>372754</v>
      </c>
      <c r="H16" s="17">
        <f t="shared" si="1"/>
        <v>372866</v>
      </c>
      <c r="I16" s="17">
        <f t="shared" si="1"/>
        <v>373855</v>
      </c>
      <c r="J16" s="17">
        <f t="shared" si="1"/>
        <v>374642</v>
      </c>
      <c r="K16" s="17">
        <f t="shared" si="1"/>
        <v>375820</v>
      </c>
      <c r="L16" s="17">
        <f t="shared" si="1"/>
        <v>376048</v>
      </c>
      <c r="M16" s="17">
        <f t="shared" si="1"/>
        <v>376019</v>
      </c>
      <c r="N16" s="18">
        <f>B16-L16</f>
        <v>3018</v>
      </c>
      <c r="O16" s="19">
        <f>N16/L16</f>
        <v>0.008025571203676127</v>
      </c>
    </row>
    <row r="17" spans="1:15" ht="12.75">
      <c r="A17" s="11" t="s">
        <v>11</v>
      </c>
      <c r="B17" s="25">
        <v>49314</v>
      </c>
      <c r="C17" s="25">
        <v>49417</v>
      </c>
      <c r="D17" s="25">
        <v>49521</v>
      </c>
      <c r="E17" s="25">
        <v>49526</v>
      </c>
      <c r="F17" s="25">
        <v>49838</v>
      </c>
      <c r="G17" s="25">
        <v>49925</v>
      </c>
      <c r="H17" s="25">
        <v>50263</v>
      </c>
      <c r="I17" s="25">
        <v>50166</v>
      </c>
      <c r="J17" s="25">
        <v>50561</v>
      </c>
      <c r="K17" s="25">
        <v>51049</v>
      </c>
      <c r="L17" s="25">
        <v>51018</v>
      </c>
      <c r="M17" s="25">
        <v>51020</v>
      </c>
      <c r="N17" s="20">
        <f>B17-L17</f>
        <v>-1704</v>
      </c>
      <c r="O17" s="21">
        <f>N17/L17</f>
        <v>-0.0333999764788898</v>
      </c>
    </row>
    <row r="18" spans="1:15" ht="12.75">
      <c r="A18" s="11" t="s">
        <v>12</v>
      </c>
      <c r="B18" s="25">
        <v>16276</v>
      </c>
      <c r="C18" s="25">
        <v>16465</v>
      </c>
      <c r="D18" s="25">
        <v>16429</v>
      </c>
      <c r="E18" s="25">
        <v>16478</v>
      </c>
      <c r="F18" s="25">
        <v>16554</v>
      </c>
      <c r="G18" s="25">
        <v>16689</v>
      </c>
      <c r="H18" s="25">
        <v>16751</v>
      </c>
      <c r="I18" s="25">
        <v>16872</v>
      </c>
      <c r="J18" s="25">
        <v>16898</v>
      </c>
      <c r="K18" s="25">
        <v>16950</v>
      </c>
      <c r="L18" s="25">
        <v>16953</v>
      </c>
      <c r="M18" s="25">
        <v>16957</v>
      </c>
      <c r="N18" s="20">
        <f>B18-L18</f>
        <v>-677</v>
      </c>
      <c r="O18" s="21">
        <f>N18/L18</f>
        <v>-0.03993393499675574</v>
      </c>
    </row>
    <row r="19" spans="1:15" ht="12.75">
      <c r="A19" s="11" t="s">
        <v>13</v>
      </c>
      <c r="B19" s="25">
        <v>146826</v>
      </c>
      <c r="C19" s="25">
        <v>146661</v>
      </c>
      <c r="D19" s="25">
        <v>147071</v>
      </c>
      <c r="E19" s="25">
        <v>146341</v>
      </c>
      <c r="F19" s="25">
        <v>146451</v>
      </c>
      <c r="G19" s="25">
        <v>146817</v>
      </c>
      <c r="H19" s="25">
        <v>147044</v>
      </c>
      <c r="I19" s="25">
        <v>148140</v>
      </c>
      <c r="J19" s="25">
        <v>148641</v>
      </c>
      <c r="K19" s="25">
        <v>149143</v>
      </c>
      <c r="L19" s="25">
        <v>149388</v>
      </c>
      <c r="M19" s="25">
        <v>149374</v>
      </c>
      <c r="N19" s="20">
        <f>B19-L19</f>
        <v>-2562</v>
      </c>
      <c r="O19" s="21">
        <f>N19/L19</f>
        <v>-0.017149971885291992</v>
      </c>
    </row>
    <row r="20" spans="1:15" ht="12.75">
      <c r="A20" s="11" t="s">
        <v>14</v>
      </c>
      <c r="B20" s="22">
        <v>166650</v>
      </c>
      <c r="C20" s="22">
        <v>164437</v>
      </c>
      <c r="D20" s="22">
        <v>162339</v>
      </c>
      <c r="E20" s="22">
        <v>161473</v>
      </c>
      <c r="F20" s="22">
        <v>160073</v>
      </c>
      <c r="G20" s="22">
        <v>159323</v>
      </c>
      <c r="H20" s="22">
        <v>158808</v>
      </c>
      <c r="I20" s="22">
        <v>158677</v>
      </c>
      <c r="J20" s="22">
        <v>158542</v>
      </c>
      <c r="K20" s="22">
        <v>158678</v>
      </c>
      <c r="L20" s="22">
        <v>158689</v>
      </c>
      <c r="M20" s="22">
        <v>158668</v>
      </c>
      <c r="N20" s="20">
        <f>B20-L20</f>
        <v>7961</v>
      </c>
      <c r="O20" s="21">
        <f>N20/L20</f>
        <v>0.05016730838306373</v>
      </c>
    </row>
    <row r="21" spans="1:15" ht="12.7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8"/>
    </row>
    <row r="22" spans="1:15" s="1" customFormat="1" ht="12.75">
      <c r="A22" s="1" t="s">
        <v>60</v>
      </c>
      <c r="B22" s="17">
        <f>SUM(B23:B27)</f>
        <v>562906</v>
      </c>
      <c r="C22" s="17">
        <f aca="true" t="shared" si="2" ref="C22:M22">SUM(C23:C27)</f>
        <v>554101</v>
      </c>
      <c r="D22" s="17">
        <f t="shared" si="2"/>
        <v>544240</v>
      </c>
      <c r="E22" s="17">
        <f t="shared" si="2"/>
        <v>533704</v>
      </c>
      <c r="F22" s="17">
        <f t="shared" si="2"/>
        <v>522760</v>
      </c>
      <c r="G22" s="17">
        <f t="shared" si="2"/>
        <v>511589</v>
      </c>
      <c r="H22" s="17">
        <f t="shared" si="2"/>
        <v>504107</v>
      </c>
      <c r="I22" s="17">
        <f t="shared" si="2"/>
        <v>496973</v>
      </c>
      <c r="J22" s="17">
        <f t="shared" si="2"/>
        <v>490191</v>
      </c>
      <c r="K22" s="17">
        <f t="shared" si="2"/>
        <v>483210</v>
      </c>
      <c r="L22" s="17">
        <f t="shared" si="2"/>
        <v>481394</v>
      </c>
      <c r="M22" s="17">
        <f t="shared" si="2"/>
        <v>481394</v>
      </c>
      <c r="N22" s="18">
        <f aca="true" t="shared" si="3" ref="N22:N27">B22-L22</f>
        <v>81512</v>
      </c>
      <c r="O22" s="19">
        <f aca="true" t="shared" si="4" ref="O22:O27">N22/L22</f>
        <v>0.1693249188814152</v>
      </c>
    </row>
    <row r="23" spans="1:15" ht="12.75">
      <c r="A23" s="11" t="s">
        <v>15</v>
      </c>
      <c r="B23" s="22">
        <v>61950</v>
      </c>
      <c r="C23" s="22">
        <v>59977</v>
      </c>
      <c r="D23" s="22">
        <v>57278</v>
      </c>
      <c r="E23" s="22">
        <v>54592</v>
      </c>
      <c r="F23" s="22">
        <v>51779</v>
      </c>
      <c r="G23" s="22">
        <v>49388</v>
      </c>
      <c r="H23" s="22">
        <v>46308</v>
      </c>
      <c r="I23" s="22">
        <v>44324</v>
      </c>
      <c r="J23" s="22">
        <v>42720</v>
      </c>
      <c r="K23" s="22">
        <v>41070</v>
      </c>
      <c r="L23" s="22">
        <v>40776</v>
      </c>
      <c r="M23" s="22">
        <v>40750</v>
      </c>
      <c r="N23" s="20">
        <f t="shared" si="3"/>
        <v>21174</v>
      </c>
      <c r="O23" s="21">
        <f t="shared" si="4"/>
        <v>0.5192760447321955</v>
      </c>
    </row>
    <row r="24" spans="1:15" ht="12.75">
      <c r="A24" s="11" t="s">
        <v>16</v>
      </c>
      <c r="B24" s="22">
        <v>10833</v>
      </c>
      <c r="C24" s="22">
        <v>10984</v>
      </c>
      <c r="D24" s="22">
        <v>11051</v>
      </c>
      <c r="E24" s="22">
        <v>11093</v>
      </c>
      <c r="F24" s="22">
        <v>11201</v>
      </c>
      <c r="G24" s="22">
        <v>11350</v>
      </c>
      <c r="H24" s="22">
        <v>11310</v>
      </c>
      <c r="I24" s="22">
        <v>11214</v>
      </c>
      <c r="J24" s="22">
        <v>11220</v>
      </c>
      <c r="K24" s="22">
        <v>11341</v>
      </c>
      <c r="L24" s="22">
        <v>11353</v>
      </c>
      <c r="M24" s="22">
        <v>11353</v>
      </c>
      <c r="N24" s="20">
        <f t="shared" si="3"/>
        <v>-520</v>
      </c>
      <c r="O24" s="21">
        <f t="shared" si="4"/>
        <v>-0.0458028714877125</v>
      </c>
    </row>
    <row r="25" spans="1:15" ht="12.75">
      <c r="A25" s="11" t="s">
        <v>17</v>
      </c>
      <c r="B25" s="22">
        <v>15409</v>
      </c>
      <c r="C25" s="22">
        <v>15454</v>
      </c>
      <c r="D25" s="22">
        <v>15343</v>
      </c>
      <c r="E25" s="22">
        <v>15196</v>
      </c>
      <c r="F25" s="22">
        <v>14864</v>
      </c>
      <c r="G25" s="22">
        <v>14689</v>
      </c>
      <c r="H25" s="22">
        <v>14454</v>
      </c>
      <c r="I25" s="22">
        <v>14315</v>
      </c>
      <c r="J25" s="22">
        <v>14148</v>
      </c>
      <c r="K25" s="22">
        <v>14058</v>
      </c>
      <c r="L25" s="22">
        <v>14019</v>
      </c>
      <c r="M25" s="22">
        <v>14019</v>
      </c>
      <c r="N25" s="20">
        <f t="shared" si="3"/>
        <v>1390</v>
      </c>
      <c r="O25" s="21">
        <f t="shared" si="4"/>
        <v>0.09915115200798916</v>
      </c>
    </row>
    <row r="26" spans="1:15" ht="12.75">
      <c r="A26" s="11" t="s">
        <v>18</v>
      </c>
      <c r="B26" s="22">
        <v>429439</v>
      </c>
      <c r="C26" s="22">
        <v>422893</v>
      </c>
      <c r="D26" s="22">
        <v>416276</v>
      </c>
      <c r="E26" s="22">
        <v>409146</v>
      </c>
      <c r="F26" s="22">
        <v>401993</v>
      </c>
      <c r="G26" s="22">
        <v>393899</v>
      </c>
      <c r="H26" s="22">
        <v>390092</v>
      </c>
      <c r="I26" s="22">
        <v>385838</v>
      </c>
      <c r="J26" s="22">
        <v>381093</v>
      </c>
      <c r="K26" s="22">
        <v>375963</v>
      </c>
      <c r="L26" s="22">
        <v>374575</v>
      </c>
      <c r="M26" s="22">
        <v>374601</v>
      </c>
      <c r="N26" s="20">
        <f t="shared" si="3"/>
        <v>54864</v>
      </c>
      <c r="O26" s="21">
        <f t="shared" si="4"/>
        <v>0.14646999933257693</v>
      </c>
    </row>
    <row r="27" spans="1:15" ht="12.75">
      <c r="A27" s="11" t="s">
        <v>19</v>
      </c>
      <c r="B27" s="22">
        <v>45275</v>
      </c>
      <c r="C27" s="22">
        <v>44793</v>
      </c>
      <c r="D27" s="22">
        <v>44292</v>
      </c>
      <c r="E27" s="22">
        <v>43677</v>
      </c>
      <c r="F27" s="22">
        <v>42923</v>
      </c>
      <c r="G27" s="22">
        <v>42263</v>
      </c>
      <c r="H27" s="22">
        <v>41943</v>
      </c>
      <c r="I27" s="22">
        <v>41282</v>
      </c>
      <c r="J27" s="22">
        <v>41010</v>
      </c>
      <c r="K27" s="22">
        <v>40778</v>
      </c>
      <c r="L27" s="22">
        <v>40671</v>
      </c>
      <c r="M27" s="22">
        <v>40671</v>
      </c>
      <c r="N27" s="20">
        <f t="shared" si="3"/>
        <v>4604</v>
      </c>
      <c r="O27" s="21">
        <f t="shared" si="4"/>
        <v>0.11320105234688108</v>
      </c>
    </row>
    <row r="28" spans="1:15" ht="12.75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8"/>
    </row>
    <row r="29" spans="1:15" ht="12.75">
      <c r="A29" s="1" t="s">
        <v>20</v>
      </c>
      <c r="B29" s="17">
        <v>93072</v>
      </c>
      <c r="C29" s="17">
        <v>92589</v>
      </c>
      <c r="D29" s="17">
        <v>92254</v>
      </c>
      <c r="E29" s="17">
        <v>91390</v>
      </c>
      <c r="F29" s="17">
        <v>90926</v>
      </c>
      <c r="G29" s="17">
        <v>90618</v>
      </c>
      <c r="H29" s="17">
        <v>90116</v>
      </c>
      <c r="I29" s="17">
        <v>89218</v>
      </c>
      <c r="J29" s="17">
        <v>88998</v>
      </c>
      <c r="K29" s="17">
        <v>89232</v>
      </c>
      <c r="L29" s="17">
        <v>89156</v>
      </c>
      <c r="M29" s="17">
        <v>89143</v>
      </c>
      <c r="N29" s="18">
        <f>B29-L29</f>
        <v>3916</v>
      </c>
      <c r="O29" s="19">
        <f>N29/L29</f>
        <v>0.04392301135089057</v>
      </c>
    </row>
    <row r="30" spans="1:15" ht="12.75">
      <c r="A30" s="11" t="s">
        <v>21</v>
      </c>
      <c r="B30" s="22">
        <v>93072</v>
      </c>
      <c r="C30" s="22">
        <v>92589</v>
      </c>
      <c r="D30" s="22">
        <v>92254</v>
      </c>
      <c r="E30" s="22">
        <v>91390</v>
      </c>
      <c r="F30" s="22">
        <v>90926</v>
      </c>
      <c r="G30" s="22">
        <v>90618</v>
      </c>
      <c r="H30" s="22">
        <v>90116</v>
      </c>
      <c r="I30" s="22">
        <v>89218</v>
      </c>
      <c r="J30" s="22">
        <v>88998</v>
      </c>
      <c r="K30" s="22">
        <v>89232</v>
      </c>
      <c r="L30" s="22">
        <v>89156</v>
      </c>
      <c r="M30" s="22">
        <v>89143</v>
      </c>
      <c r="N30" s="20">
        <f>B30-L30</f>
        <v>3916</v>
      </c>
      <c r="O30" s="21">
        <f>N30/L30</f>
        <v>0.04392301135089057</v>
      </c>
    </row>
    <row r="31" spans="1:15" ht="12.75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8"/>
    </row>
    <row r="32" spans="1:15" s="1" customFormat="1" ht="12.75">
      <c r="A32" s="1" t="s">
        <v>22</v>
      </c>
      <c r="B32" s="17">
        <f>SUM(B33:B34)</f>
        <v>152263</v>
      </c>
      <c r="C32" s="17">
        <f aca="true" t="shared" si="5" ref="C32:M32">SUM(C33:C34)</f>
        <v>149359</v>
      </c>
      <c r="D32" s="17">
        <f t="shared" si="5"/>
        <v>146688</v>
      </c>
      <c r="E32" s="17">
        <f t="shared" si="5"/>
        <v>144271</v>
      </c>
      <c r="F32" s="17">
        <f t="shared" si="5"/>
        <v>142228</v>
      </c>
      <c r="G32" s="17">
        <f t="shared" si="5"/>
        <v>140758</v>
      </c>
      <c r="H32" s="17">
        <f t="shared" si="5"/>
        <v>138453</v>
      </c>
      <c r="I32" s="17">
        <f t="shared" si="5"/>
        <v>136542</v>
      </c>
      <c r="J32" s="17">
        <f t="shared" si="5"/>
        <v>134878</v>
      </c>
      <c r="K32" s="17">
        <f t="shared" si="5"/>
        <v>132182</v>
      </c>
      <c r="L32" s="17">
        <f t="shared" si="5"/>
        <v>131676</v>
      </c>
      <c r="M32" s="17">
        <f t="shared" si="5"/>
        <v>131676</v>
      </c>
      <c r="N32" s="18">
        <f>B32-L32</f>
        <v>20587</v>
      </c>
      <c r="O32" s="19">
        <f>N32/L32</f>
        <v>0.1563458792794435</v>
      </c>
    </row>
    <row r="33" spans="1:15" ht="12.75">
      <c r="A33" s="11" t="s">
        <v>23</v>
      </c>
      <c r="B33" s="22">
        <v>131005</v>
      </c>
      <c r="C33" s="22">
        <v>128145</v>
      </c>
      <c r="D33" s="22">
        <v>125536</v>
      </c>
      <c r="E33" s="22">
        <v>123171</v>
      </c>
      <c r="F33" s="22">
        <v>121191</v>
      </c>
      <c r="G33" s="22">
        <v>119747</v>
      </c>
      <c r="H33" s="22">
        <v>117459</v>
      </c>
      <c r="I33" s="22">
        <v>115560</v>
      </c>
      <c r="J33" s="22">
        <v>113878</v>
      </c>
      <c r="K33" s="22">
        <v>111481</v>
      </c>
      <c r="L33" s="22">
        <v>111006</v>
      </c>
      <c r="M33" s="22">
        <v>111006</v>
      </c>
      <c r="N33" s="20">
        <f>B33-L33</f>
        <v>19999</v>
      </c>
      <c r="O33" s="21">
        <f>N33/L33</f>
        <v>0.1801614327153487</v>
      </c>
    </row>
    <row r="34" spans="1:15" ht="12.75">
      <c r="A34" s="11" t="s">
        <v>24</v>
      </c>
      <c r="B34" s="22">
        <v>21258</v>
      </c>
      <c r="C34" s="22">
        <v>21214</v>
      </c>
      <c r="D34" s="22">
        <v>21152</v>
      </c>
      <c r="E34" s="22">
        <v>21100</v>
      </c>
      <c r="F34" s="22">
        <v>21037</v>
      </c>
      <c r="G34" s="22">
        <v>21011</v>
      </c>
      <c r="H34" s="22">
        <v>20994</v>
      </c>
      <c r="I34" s="22">
        <v>20982</v>
      </c>
      <c r="J34" s="22">
        <v>21000</v>
      </c>
      <c r="K34" s="22">
        <v>20701</v>
      </c>
      <c r="L34" s="22">
        <v>20670</v>
      </c>
      <c r="M34" s="22">
        <v>20670</v>
      </c>
      <c r="N34" s="20">
        <f>B34-L34</f>
        <v>588</v>
      </c>
      <c r="O34" s="21">
        <f>N34/L34</f>
        <v>0.028447024673439767</v>
      </c>
    </row>
    <row r="35" spans="1:15" ht="12.7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8"/>
    </row>
    <row r="36" spans="1:15" s="1" customFormat="1" ht="12.75">
      <c r="A36" s="1" t="s">
        <v>25</v>
      </c>
      <c r="B36" s="17">
        <f>SUM(B37:B44)</f>
        <v>849517</v>
      </c>
      <c r="C36" s="17">
        <f aca="true" t="shared" si="6" ref="C36:M36">SUM(C37:C44)</f>
        <v>839265</v>
      </c>
      <c r="D36" s="17">
        <f t="shared" si="6"/>
        <v>829183</v>
      </c>
      <c r="E36" s="17">
        <f t="shared" si="6"/>
        <v>820051</v>
      </c>
      <c r="F36" s="17">
        <f t="shared" si="6"/>
        <v>810493</v>
      </c>
      <c r="G36" s="17">
        <f t="shared" si="6"/>
        <v>800459</v>
      </c>
      <c r="H36" s="17">
        <f t="shared" si="6"/>
        <v>790535</v>
      </c>
      <c r="I36" s="17">
        <f t="shared" si="6"/>
        <v>782384</v>
      </c>
      <c r="J36" s="17">
        <f t="shared" si="6"/>
        <v>775380</v>
      </c>
      <c r="K36" s="17">
        <f t="shared" si="6"/>
        <v>769117</v>
      </c>
      <c r="L36" s="17">
        <f t="shared" si="6"/>
        <v>767144</v>
      </c>
      <c r="M36" s="17">
        <f t="shared" si="6"/>
        <v>767041</v>
      </c>
      <c r="N36" s="18">
        <f>B36-L36</f>
        <v>82373</v>
      </c>
      <c r="O36" s="19">
        <f aca="true" t="shared" si="7" ref="O36:O44">N36/L36</f>
        <v>0.10737619012858081</v>
      </c>
    </row>
    <row r="37" spans="1:15" ht="12.75">
      <c r="A37" s="11" t="s">
        <v>26</v>
      </c>
      <c r="B37" s="22">
        <v>15328</v>
      </c>
      <c r="C37" s="22">
        <v>15245</v>
      </c>
      <c r="D37" s="22">
        <v>15416</v>
      </c>
      <c r="E37" s="22">
        <v>15542</v>
      </c>
      <c r="F37" s="22">
        <v>15520</v>
      </c>
      <c r="G37" s="22">
        <v>15542</v>
      </c>
      <c r="H37" s="22">
        <v>15544</v>
      </c>
      <c r="I37" s="22">
        <v>15497</v>
      </c>
      <c r="J37" s="22">
        <v>15638</v>
      </c>
      <c r="K37" s="22">
        <v>15691</v>
      </c>
      <c r="L37" s="22">
        <v>15666</v>
      </c>
      <c r="M37" s="22">
        <v>15666</v>
      </c>
      <c r="N37" s="20">
        <f aca="true" t="shared" si="8" ref="N37:N44">B37-L37</f>
        <v>-338</v>
      </c>
      <c r="O37" s="21">
        <f t="shared" si="7"/>
        <v>-0.02157538618664624</v>
      </c>
    </row>
    <row r="38" spans="1:15" ht="12.75">
      <c r="A38" s="11" t="s">
        <v>27</v>
      </c>
      <c r="B38" s="22">
        <v>15002</v>
      </c>
      <c r="C38" s="22">
        <v>15127</v>
      </c>
      <c r="D38" s="22">
        <v>15147</v>
      </c>
      <c r="E38" s="22">
        <v>15139</v>
      </c>
      <c r="F38" s="22">
        <v>14846</v>
      </c>
      <c r="G38" s="22">
        <v>14695</v>
      </c>
      <c r="H38" s="22">
        <v>14596</v>
      </c>
      <c r="I38" s="22">
        <v>14533</v>
      </c>
      <c r="J38" s="22">
        <v>14482</v>
      </c>
      <c r="K38" s="22">
        <v>14555</v>
      </c>
      <c r="L38" s="22">
        <v>14547</v>
      </c>
      <c r="M38" s="22">
        <v>14547</v>
      </c>
      <c r="N38" s="20">
        <f t="shared" si="8"/>
        <v>455</v>
      </c>
      <c r="O38" s="21">
        <f t="shared" si="7"/>
        <v>0.03127792672028597</v>
      </c>
    </row>
    <row r="39" spans="1:15" ht="12.75">
      <c r="A39" s="11" t="s">
        <v>28</v>
      </c>
      <c r="B39" s="22">
        <v>90224</v>
      </c>
      <c r="C39" s="22">
        <v>89986</v>
      </c>
      <c r="D39" s="22">
        <v>89572</v>
      </c>
      <c r="E39" s="22">
        <v>89393</v>
      </c>
      <c r="F39" s="22">
        <v>88960</v>
      </c>
      <c r="G39" s="22">
        <v>88781</v>
      </c>
      <c r="H39" s="22">
        <v>88055</v>
      </c>
      <c r="I39" s="22">
        <v>87944</v>
      </c>
      <c r="J39" s="22">
        <v>87671</v>
      </c>
      <c r="K39" s="22">
        <v>87966</v>
      </c>
      <c r="L39" s="22">
        <v>87807</v>
      </c>
      <c r="M39" s="22">
        <v>87704</v>
      </c>
      <c r="N39" s="20">
        <f t="shared" si="8"/>
        <v>2417</v>
      </c>
      <c r="O39" s="21">
        <f t="shared" si="7"/>
        <v>0.027526279226029817</v>
      </c>
    </row>
    <row r="40" spans="1:15" ht="12.75">
      <c r="A40" s="11" t="s">
        <v>29</v>
      </c>
      <c r="B40" s="25">
        <v>25485</v>
      </c>
      <c r="C40" s="25">
        <v>25643</v>
      </c>
      <c r="D40" s="25">
        <v>25520</v>
      </c>
      <c r="E40" s="25">
        <v>25462</v>
      </c>
      <c r="F40" s="25">
        <v>25363</v>
      </c>
      <c r="G40" s="25">
        <v>25241</v>
      </c>
      <c r="H40" s="25">
        <v>25011</v>
      </c>
      <c r="I40" s="25">
        <v>24704</v>
      </c>
      <c r="J40" s="25">
        <v>24524</v>
      </c>
      <c r="K40" s="25">
        <v>24394</v>
      </c>
      <c r="L40" s="25">
        <v>24334</v>
      </c>
      <c r="M40" s="25">
        <v>24334</v>
      </c>
      <c r="N40" s="20">
        <f t="shared" si="8"/>
        <v>1151</v>
      </c>
      <c r="O40" s="21">
        <f t="shared" si="7"/>
        <v>0.047300073970576145</v>
      </c>
    </row>
    <row r="41" spans="1:15" ht="12.75">
      <c r="A41" s="11" t="s">
        <v>30</v>
      </c>
      <c r="B41" s="25">
        <v>510199</v>
      </c>
      <c r="C41" s="25">
        <v>503087</v>
      </c>
      <c r="D41" s="25">
        <v>497292</v>
      </c>
      <c r="E41" s="25">
        <v>492252</v>
      </c>
      <c r="F41" s="25">
        <v>486863</v>
      </c>
      <c r="G41" s="25">
        <v>481196</v>
      </c>
      <c r="H41" s="25">
        <v>476038</v>
      </c>
      <c r="I41" s="25">
        <v>471629</v>
      </c>
      <c r="J41" s="25">
        <v>468026</v>
      </c>
      <c r="K41" s="25">
        <v>464712</v>
      </c>
      <c r="L41" s="25">
        <v>463585</v>
      </c>
      <c r="M41" s="25">
        <v>463585</v>
      </c>
      <c r="N41" s="20">
        <f t="shared" si="8"/>
        <v>46614</v>
      </c>
      <c r="O41" s="21">
        <f t="shared" si="7"/>
        <v>0.1005511394889826</v>
      </c>
    </row>
    <row r="42" spans="1:15" ht="12.75">
      <c r="A42" s="11" t="s">
        <v>31</v>
      </c>
      <c r="B42" s="25">
        <v>153504</v>
      </c>
      <c r="C42" s="25">
        <v>150398</v>
      </c>
      <c r="D42" s="25">
        <v>146249</v>
      </c>
      <c r="E42" s="25">
        <v>142412</v>
      </c>
      <c r="F42" s="25">
        <v>139135</v>
      </c>
      <c r="G42" s="25">
        <v>135572</v>
      </c>
      <c r="H42" s="25">
        <v>131988</v>
      </c>
      <c r="I42" s="25">
        <v>129077</v>
      </c>
      <c r="J42" s="25">
        <v>126040</v>
      </c>
      <c r="K42" s="25">
        <v>123157</v>
      </c>
      <c r="L42" s="25">
        <v>122595</v>
      </c>
      <c r="M42" s="25">
        <v>122595</v>
      </c>
      <c r="N42" s="20">
        <f t="shared" si="8"/>
        <v>30909</v>
      </c>
      <c r="O42" s="21">
        <f t="shared" si="7"/>
        <v>0.2521228435091154</v>
      </c>
    </row>
    <row r="43" spans="1:15" ht="12.75">
      <c r="A43" s="11" t="s">
        <v>32</v>
      </c>
      <c r="B43" s="25">
        <v>20057</v>
      </c>
      <c r="C43" s="25">
        <v>20069</v>
      </c>
      <c r="D43" s="25">
        <v>20138</v>
      </c>
      <c r="E43" s="25">
        <v>20107</v>
      </c>
      <c r="F43" s="25">
        <v>20206</v>
      </c>
      <c r="G43" s="25">
        <v>20049</v>
      </c>
      <c r="H43" s="25">
        <v>19956</v>
      </c>
      <c r="I43" s="25">
        <v>19832</v>
      </c>
      <c r="J43" s="25">
        <v>19917</v>
      </c>
      <c r="K43" s="25">
        <v>19852</v>
      </c>
      <c r="L43" s="25">
        <v>19830</v>
      </c>
      <c r="M43" s="25">
        <v>19830</v>
      </c>
      <c r="N43" s="20">
        <f t="shared" si="8"/>
        <v>227</v>
      </c>
      <c r="O43" s="21">
        <f t="shared" si="7"/>
        <v>0.011447302067574383</v>
      </c>
    </row>
    <row r="44" spans="1:15" ht="12.75">
      <c r="A44" s="11" t="s">
        <v>33</v>
      </c>
      <c r="B44" s="25">
        <v>19718</v>
      </c>
      <c r="C44" s="25">
        <v>19710</v>
      </c>
      <c r="D44" s="25">
        <v>19849</v>
      </c>
      <c r="E44" s="25">
        <v>19744</v>
      </c>
      <c r="F44" s="25">
        <v>19600</v>
      </c>
      <c r="G44" s="25">
        <v>19383</v>
      </c>
      <c r="H44" s="25">
        <v>19347</v>
      </c>
      <c r="I44" s="25">
        <v>19168</v>
      </c>
      <c r="J44" s="25">
        <v>19082</v>
      </c>
      <c r="K44" s="25">
        <v>18790</v>
      </c>
      <c r="L44" s="25">
        <v>18780</v>
      </c>
      <c r="M44" s="25">
        <v>18780</v>
      </c>
      <c r="N44" s="20">
        <f t="shared" si="8"/>
        <v>938</v>
      </c>
      <c r="O44" s="21">
        <f t="shared" si="7"/>
        <v>0.049946751863684774</v>
      </c>
    </row>
    <row r="45" spans="1:15" ht="12.75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8"/>
    </row>
    <row r="46" spans="1:15" ht="12.75">
      <c r="A46" s="1" t="s">
        <v>34</v>
      </c>
      <c r="B46" s="17">
        <f>SUM(B47:B50)</f>
        <v>144360</v>
      </c>
      <c r="C46" s="17">
        <f aca="true" t="shared" si="9" ref="C46:M46">SUM(C47:C50)</f>
        <v>142764</v>
      </c>
      <c r="D46" s="17">
        <f t="shared" si="9"/>
        <v>141948</v>
      </c>
      <c r="E46" s="17">
        <f t="shared" si="9"/>
        <v>141371</v>
      </c>
      <c r="F46" s="17">
        <f t="shared" si="9"/>
        <v>140713</v>
      </c>
      <c r="G46" s="17">
        <f t="shared" si="9"/>
        <v>141852</v>
      </c>
      <c r="H46" s="17">
        <f t="shared" si="9"/>
        <v>141943</v>
      </c>
      <c r="I46" s="17">
        <f t="shared" si="9"/>
        <v>142280</v>
      </c>
      <c r="J46" s="17">
        <f t="shared" si="9"/>
        <v>142490</v>
      </c>
      <c r="K46" s="17">
        <f t="shared" si="9"/>
        <v>143005</v>
      </c>
      <c r="L46" s="17">
        <f t="shared" si="9"/>
        <v>143052</v>
      </c>
      <c r="M46" s="17">
        <f t="shared" si="9"/>
        <v>143053</v>
      </c>
      <c r="N46" s="18">
        <f>B46-L46</f>
        <v>1308</v>
      </c>
      <c r="O46" s="19">
        <f>N46/L46</f>
        <v>0.009143528227497692</v>
      </c>
    </row>
    <row r="47" spans="1:15" ht="12.75">
      <c r="A47" s="11" t="s">
        <v>35</v>
      </c>
      <c r="B47" s="22">
        <v>102831</v>
      </c>
      <c r="C47" s="22">
        <v>101971</v>
      </c>
      <c r="D47" s="22">
        <v>101382</v>
      </c>
      <c r="E47" s="22">
        <v>101427</v>
      </c>
      <c r="F47" s="22">
        <v>101211</v>
      </c>
      <c r="G47" s="22">
        <v>102330</v>
      </c>
      <c r="H47" s="22">
        <v>102441</v>
      </c>
      <c r="I47" s="22">
        <v>102981</v>
      </c>
      <c r="J47" s="22">
        <v>103311</v>
      </c>
      <c r="K47" s="22">
        <v>103822</v>
      </c>
      <c r="L47" s="22">
        <v>103877</v>
      </c>
      <c r="M47" s="22">
        <v>103877</v>
      </c>
      <c r="N47" s="20">
        <f>B47-L47</f>
        <v>-1046</v>
      </c>
      <c r="O47" s="21">
        <f>N47/L47</f>
        <v>-0.010069601547984636</v>
      </c>
    </row>
    <row r="48" spans="1:15" ht="12.75">
      <c r="A48" s="11" t="s">
        <v>36</v>
      </c>
      <c r="B48" s="25">
        <v>20651</v>
      </c>
      <c r="C48" s="25">
        <v>20339</v>
      </c>
      <c r="D48" s="25">
        <v>20353</v>
      </c>
      <c r="E48" s="25">
        <v>20106</v>
      </c>
      <c r="F48" s="25">
        <v>20027</v>
      </c>
      <c r="G48" s="25">
        <v>20276</v>
      </c>
      <c r="H48" s="25">
        <v>20380</v>
      </c>
      <c r="I48" s="25">
        <v>20302</v>
      </c>
      <c r="J48" s="25">
        <v>20289</v>
      </c>
      <c r="K48" s="25">
        <v>20279</v>
      </c>
      <c r="L48" s="25">
        <v>20253</v>
      </c>
      <c r="M48" s="25">
        <v>20253</v>
      </c>
      <c r="N48" s="20">
        <f>B48-L48</f>
        <v>398</v>
      </c>
      <c r="O48" s="21">
        <f>N48/L48</f>
        <v>0.01965140966770355</v>
      </c>
    </row>
    <row r="49" spans="1:15" ht="12.75">
      <c r="A49" s="11" t="s">
        <v>37</v>
      </c>
      <c r="B49" s="25">
        <v>6289</v>
      </c>
      <c r="C49" s="25">
        <v>6265</v>
      </c>
      <c r="D49" s="25">
        <v>6230</v>
      </c>
      <c r="E49" s="25">
        <v>6195</v>
      </c>
      <c r="F49" s="25">
        <v>6143</v>
      </c>
      <c r="G49" s="25">
        <v>6068</v>
      </c>
      <c r="H49" s="25">
        <v>6121</v>
      </c>
      <c r="I49" s="25">
        <v>6182</v>
      </c>
      <c r="J49" s="25">
        <v>6251</v>
      </c>
      <c r="K49" s="25">
        <v>6315</v>
      </c>
      <c r="L49" s="25">
        <v>6338</v>
      </c>
      <c r="M49" s="25">
        <v>6339</v>
      </c>
      <c r="N49" s="20">
        <f>B49-L49</f>
        <v>-49</v>
      </c>
      <c r="O49" s="21">
        <f>N49/L49</f>
        <v>-0.007731145471757652</v>
      </c>
    </row>
    <row r="50" spans="1:15" ht="12.75">
      <c r="A50" s="11" t="s">
        <v>38</v>
      </c>
      <c r="B50" s="25">
        <v>14589</v>
      </c>
      <c r="C50" s="25">
        <v>14189</v>
      </c>
      <c r="D50" s="25">
        <v>13983</v>
      </c>
      <c r="E50" s="25">
        <v>13643</v>
      </c>
      <c r="F50" s="25">
        <v>13332</v>
      </c>
      <c r="G50" s="25">
        <v>13178</v>
      </c>
      <c r="H50" s="25">
        <v>13001</v>
      </c>
      <c r="I50" s="25">
        <v>12815</v>
      </c>
      <c r="J50" s="25">
        <v>12639</v>
      </c>
      <c r="K50" s="25">
        <v>12589</v>
      </c>
      <c r="L50" s="25">
        <v>12584</v>
      </c>
      <c r="M50" s="25">
        <v>12584</v>
      </c>
      <c r="N50" s="20">
        <f>B50-L50</f>
        <v>2005</v>
      </c>
      <c r="O50" s="21">
        <f>N50/L50</f>
        <v>0.15932930705657977</v>
      </c>
    </row>
    <row r="51" spans="1:15" ht="12.75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8"/>
    </row>
    <row r="52" spans="1:15" s="1" customFormat="1" ht="12.75">
      <c r="A52" s="1" t="s">
        <v>39</v>
      </c>
      <c r="B52" s="17">
        <f>SUM(B53:B55)</f>
        <v>164913</v>
      </c>
      <c r="C52" s="17">
        <f aca="true" t="shared" si="10" ref="C52:M52">SUM(C53:C55)</f>
        <v>163659</v>
      </c>
      <c r="D52" s="17">
        <f t="shared" si="10"/>
        <v>162455</v>
      </c>
      <c r="E52" s="17">
        <f t="shared" si="10"/>
        <v>162314</v>
      </c>
      <c r="F52" s="17">
        <f t="shared" si="10"/>
        <v>161861</v>
      </c>
      <c r="G52" s="17">
        <f t="shared" si="10"/>
        <v>161691</v>
      </c>
      <c r="H52" s="17">
        <f t="shared" si="10"/>
        <v>161540</v>
      </c>
      <c r="I52" s="17">
        <f t="shared" si="10"/>
        <v>162133</v>
      </c>
      <c r="J52" s="17">
        <f t="shared" si="10"/>
        <v>163342</v>
      </c>
      <c r="K52" s="17">
        <f t="shared" si="10"/>
        <v>163668</v>
      </c>
      <c r="L52" s="17">
        <f t="shared" si="10"/>
        <v>163707</v>
      </c>
      <c r="M52" s="17">
        <f t="shared" si="10"/>
        <v>163706</v>
      </c>
      <c r="N52" s="18">
        <f>B52-L52</f>
        <v>1206</v>
      </c>
      <c r="O52" s="19">
        <f>N52/L52</f>
        <v>0.007366819989371254</v>
      </c>
    </row>
    <row r="53" spans="1:15" ht="12.75">
      <c r="A53" s="11" t="s">
        <v>40</v>
      </c>
      <c r="B53" s="22">
        <v>129276</v>
      </c>
      <c r="C53" s="22">
        <v>128040</v>
      </c>
      <c r="D53" s="22">
        <v>126737</v>
      </c>
      <c r="E53" s="22">
        <v>126556</v>
      </c>
      <c r="F53" s="22">
        <v>126235</v>
      </c>
      <c r="G53" s="22">
        <v>126077</v>
      </c>
      <c r="H53" s="22">
        <v>126026</v>
      </c>
      <c r="I53" s="22">
        <v>126628</v>
      </c>
      <c r="J53" s="22">
        <v>127656</v>
      </c>
      <c r="K53" s="22">
        <v>128024</v>
      </c>
      <c r="L53" s="22">
        <v>128013</v>
      </c>
      <c r="M53" s="22">
        <v>128012</v>
      </c>
      <c r="N53" s="20">
        <f>B53-L53</f>
        <v>1263</v>
      </c>
      <c r="O53" s="21">
        <f>N53/L53</f>
        <v>0.009866185465538656</v>
      </c>
    </row>
    <row r="54" spans="1:15" ht="12.75">
      <c r="A54" s="11" t="s">
        <v>41</v>
      </c>
      <c r="B54" s="22">
        <v>23460</v>
      </c>
      <c r="C54" s="22">
        <v>23509</v>
      </c>
      <c r="D54" s="22">
        <v>23633</v>
      </c>
      <c r="E54" s="22">
        <v>23531</v>
      </c>
      <c r="F54" s="22">
        <v>23394</v>
      </c>
      <c r="G54" s="22">
        <v>23369</v>
      </c>
      <c r="H54" s="22">
        <v>23273</v>
      </c>
      <c r="I54" s="22">
        <v>23202</v>
      </c>
      <c r="J54" s="22">
        <v>23401</v>
      </c>
      <c r="K54" s="22">
        <v>23282</v>
      </c>
      <c r="L54" s="22">
        <v>23325</v>
      </c>
      <c r="M54" s="22">
        <v>23325</v>
      </c>
      <c r="N54" s="20">
        <f>B54-L54</f>
        <v>135</v>
      </c>
      <c r="O54" s="21">
        <f>N54/L54</f>
        <v>0.005787781350482315</v>
      </c>
    </row>
    <row r="55" spans="1:15" ht="12.75">
      <c r="A55" s="11" t="s">
        <v>42</v>
      </c>
      <c r="B55" s="22">
        <v>12177</v>
      </c>
      <c r="C55" s="22">
        <v>12110</v>
      </c>
      <c r="D55" s="22">
        <v>12085</v>
      </c>
      <c r="E55" s="22">
        <v>12227</v>
      </c>
      <c r="F55" s="22">
        <v>12232</v>
      </c>
      <c r="G55" s="22">
        <v>12245</v>
      </c>
      <c r="H55" s="22">
        <v>12241</v>
      </c>
      <c r="I55" s="22">
        <v>12303</v>
      </c>
      <c r="J55" s="22">
        <v>12285</v>
      </c>
      <c r="K55" s="22">
        <v>12362</v>
      </c>
      <c r="L55" s="22">
        <v>12369</v>
      </c>
      <c r="M55" s="22">
        <v>12369</v>
      </c>
      <c r="N55" s="20">
        <f>B55-L55</f>
        <v>-192</v>
      </c>
      <c r="O55" s="21">
        <f>N55/L55</f>
        <v>-0.015522677661896677</v>
      </c>
    </row>
    <row r="56" spans="1:13" ht="12.75">
      <c r="A56" s="2"/>
      <c r="I56" s="12"/>
      <c r="J56" s="12"/>
      <c r="K56" s="12"/>
      <c r="L56" s="12"/>
      <c r="M56" s="12"/>
    </row>
    <row r="57" ht="12.75">
      <c r="A57" s="1" t="s">
        <v>55</v>
      </c>
    </row>
    <row r="58" ht="12.75">
      <c r="A58" s="1" t="s">
        <v>56</v>
      </c>
    </row>
    <row r="59" ht="12.75">
      <c r="A59" s="4" t="s">
        <v>57</v>
      </c>
    </row>
    <row r="60" ht="12.75">
      <c r="A60" s="4" t="s">
        <v>2</v>
      </c>
    </row>
    <row r="61" spans="1:10" ht="12.75">
      <c r="A61" s="23"/>
      <c r="B61" s="24"/>
      <c r="C61" s="24"/>
      <c r="D61" s="24"/>
      <c r="E61" s="24"/>
      <c r="F61" s="24"/>
      <c r="G61" s="24"/>
      <c r="H61" s="24"/>
      <c r="I61" s="24"/>
      <c r="J61" s="24"/>
    </row>
    <row r="62" ht="12.75">
      <c r="A62" s="3" t="s">
        <v>65</v>
      </c>
    </row>
    <row r="63" ht="12.75">
      <c r="A63" s="5" t="s">
        <v>1</v>
      </c>
    </row>
    <row r="64" ht="12.75">
      <c r="A64" s="13" t="s">
        <v>3</v>
      </c>
    </row>
  </sheetData>
  <sheetProtection/>
  <mergeCells count="3">
    <mergeCell ref="L3:L4"/>
    <mergeCell ref="N3:O3"/>
    <mergeCell ref="C3:K3"/>
  </mergeCells>
  <hyperlinks>
    <hyperlink ref="A64" r:id="rId1" display="http://www.iowadatacenter.org"/>
  </hyperlinks>
  <printOptions/>
  <pageMargins left="0.5" right="0.75" top="1" bottom="0.75" header="0.5" footer="0.5"/>
  <pageSetup fitToHeight="2" fitToWidth="1" horizontalDpi="300" verticalDpi="300" orientation="landscape" scale="74" r:id="rId2"/>
  <headerFooter alignWithMargins="0">
    <oddFooter>&amp;CPage &amp;P of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Gary Krob</cp:lastModifiedBy>
  <cp:lastPrinted>2009-03-18T16:15:57Z</cp:lastPrinted>
  <dcterms:created xsi:type="dcterms:W3CDTF">2002-04-23T18:29:08Z</dcterms:created>
  <dcterms:modified xsi:type="dcterms:W3CDTF">2010-03-25T15:32:14Z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