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5315" windowHeight="6810" activeTab="0"/>
  </bookViews>
  <sheets>
    <sheet name="Population estimate" sheetId="1" r:id="rId1"/>
  </sheets>
  <definedNames>
    <definedName name="_xlnm.Print_Titles" localSheetId="0">'Population estimate'!$1:$5</definedName>
  </definedNames>
  <calcPr fullCalcOnLoad="1"/>
</workbook>
</file>

<file path=xl/sharedStrings.xml><?xml version="1.0" encoding="utf-8"?>
<sst xmlns="http://schemas.openxmlformats.org/spreadsheetml/2006/main" count="60" uniqueCount="60">
  <si>
    <t xml:space="preserve">Harrison county, IA </t>
  </si>
  <si>
    <t xml:space="preserve">Mills county, IA </t>
  </si>
  <si>
    <t xml:space="preserve">Pottawattamie county, IA </t>
  </si>
  <si>
    <t xml:space="preserve">Cass county, NE </t>
  </si>
  <si>
    <t xml:space="preserve">Douglas county, NE </t>
  </si>
  <si>
    <t xml:space="preserve">Sarpy county, NE </t>
  </si>
  <si>
    <t xml:space="preserve">Saunders county, NE </t>
  </si>
  <si>
    <t xml:space="preserve">Washington county, NE </t>
  </si>
  <si>
    <t xml:space="preserve">Woodbury county, IA </t>
  </si>
  <si>
    <t xml:space="preserve">Dakota county, NE </t>
  </si>
  <si>
    <t xml:space="preserve">Union county, SD </t>
  </si>
  <si>
    <t xml:space="preserve">Ames-Boone, IA </t>
  </si>
  <si>
    <t xml:space="preserve">Ames Metropolitan Statistical Area </t>
  </si>
  <si>
    <t xml:space="preserve">Story county, IA </t>
  </si>
  <si>
    <t xml:space="preserve">Boone county, IA </t>
  </si>
  <si>
    <t xml:space="preserve">Dallas county, IA </t>
  </si>
  <si>
    <t xml:space="preserve">Guthrie county, IA </t>
  </si>
  <si>
    <t xml:space="preserve">Madison county, IA </t>
  </si>
  <si>
    <t xml:space="preserve">Polk county, IA </t>
  </si>
  <si>
    <t xml:space="preserve">Warren county, IA </t>
  </si>
  <si>
    <t xml:space="preserve">Jasper county, IA </t>
  </si>
  <si>
    <t xml:space="preserve">Omaha-Council Bluffs-Fremont, NE-IA </t>
  </si>
  <si>
    <t xml:space="preserve">Omaha, NE-IA Metropolitan Statistical Area </t>
  </si>
  <si>
    <t xml:space="preserve">Fremont, NE Micropolitan Statistical Area </t>
  </si>
  <si>
    <t xml:space="preserve">Dodge county, NE </t>
  </si>
  <si>
    <t xml:space="preserve">Sioux City-Vermillion, IA-NE-SD </t>
  </si>
  <si>
    <t xml:space="preserve">Sioux City, IA-NE-SD Metropolitan Statistical Area </t>
  </si>
  <si>
    <t xml:space="preserve">Dixon county, NE </t>
  </si>
  <si>
    <t xml:space="preserve">Vermillion, SD Micropolitan Statistical Area </t>
  </si>
  <si>
    <t xml:space="preserve">Clay county, SD </t>
  </si>
  <si>
    <t xml:space="preserve">Des Moines-Newton-Pella, IA </t>
  </si>
  <si>
    <t xml:space="preserve">Pella Micropolitan Statistical Area </t>
  </si>
  <si>
    <t xml:space="preserve">Marion county, IA </t>
  </si>
  <si>
    <r>
      <t>1</t>
    </r>
    <r>
      <rPr>
        <b/>
        <sz val="10"/>
        <rFont val="Arial"/>
        <family val="2"/>
      </rPr>
      <t xml:space="preserve"> Combined statistical areas as defined in 2003</t>
    </r>
  </si>
  <si>
    <r>
      <t xml:space="preserve">Area Name </t>
    </r>
    <r>
      <rPr>
        <b/>
        <vertAlign val="superscript"/>
        <sz val="10"/>
        <rFont val="Arial"/>
        <family val="2"/>
      </rPr>
      <t>1</t>
    </r>
  </si>
  <si>
    <t>releases new population estimates for the current year, it also revises estimates for previous years in the decade.</t>
  </si>
  <si>
    <t xml:space="preserve">Prepared By: State Library of Iowa, State Data Center Program, 800-248-4483, </t>
  </si>
  <si>
    <t>http://www.iowadatacenter.org</t>
  </si>
  <si>
    <t>April 1, 2000 Population estimates base</t>
  </si>
  <si>
    <t>July 1, 2005 Estimate</t>
  </si>
  <si>
    <t>July 1, 2004 Estimate</t>
  </si>
  <si>
    <t>July 1, 2003 Estimate</t>
  </si>
  <si>
    <t>July 1, 2002 Estimate</t>
  </si>
  <si>
    <t>July 1, 2001 Estimate</t>
  </si>
  <si>
    <t>July 1, 2000 Estimate</t>
  </si>
  <si>
    <t>April 1, 2000 Census</t>
  </si>
  <si>
    <t>Numeric change</t>
  </si>
  <si>
    <t>Percent change</t>
  </si>
  <si>
    <t>Note: The April 1, 2000 Population Estimates Base reflects modifications to the Census 2000 Population as documented in the</t>
  </si>
  <si>
    <t xml:space="preserve">Count Question Resolution program,updates from the Boundary and Annexation Survey, and geographic program revisions. </t>
  </si>
  <si>
    <t xml:space="preserve">Caution is urged in making year-to-year comparisons of population estimates. When the Census Bureau </t>
  </si>
  <si>
    <t>Population (Revised)</t>
  </si>
  <si>
    <t>July 1, 2006 Estimate</t>
  </si>
  <si>
    <t xml:space="preserve">Des Moines-West Des Moines Metropolitan Statistical Area </t>
  </si>
  <si>
    <t>Newton Micropolitan Statistical Area</t>
  </si>
  <si>
    <t>Boone Micropolitan Statisical Area</t>
  </si>
  <si>
    <t>July 1, 2007 Estimate</t>
  </si>
  <si>
    <t>Population Estimates and Numeric and Percent Change for Iowa's Combined Statistical Areas (2003 definition): 2000-2007</t>
  </si>
  <si>
    <t>4/1/2000 (Estimates base) to 7/1/2007</t>
  </si>
  <si>
    <t>Source: U.S. Census Bureau, Population Division, (301) 763-2385, Released March 27, 2008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</si>
</sst>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Border="1" applyAlignment="1" applyProtection="1" quotePrefix="1">
      <alignment horizontal="right"/>
      <protection locked="0"/>
    </xf>
    <xf numFmtId="0" fontId="6" fillId="0" borderId="0" xfId="52" applyFont="1" applyAlignment="1" applyProtection="1">
      <alignment horizontal="left" indent="1"/>
      <protection/>
    </xf>
    <xf numFmtId="14" fontId="1" fillId="33" borderId="11" xfId="0" applyNumberFormat="1" applyFont="1" applyFill="1" applyBorder="1" applyAlignment="1" quotePrefix="1">
      <alignment horizontal="center" wrapText="1"/>
    </xf>
    <xf numFmtId="0" fontId="1" fillId="33" borderId="10" xfId="0" applyFont="1" applyFill="1" applyBorder="1" applyAlignment="1">
      <alignment horizontal="center" wrapText="1"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Border="1" applyAlignment="1" applyProtection="1" quotePrefix="1">
      <alignment horizontal="right"/>
      <protection locked="0"/>
    </xf>
    <xf numFmtId="164" fontId="0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33" borderId="12" xfId="0" applyFont="1" applyFill="1" applyBorder="1" applyAlignment="1">
      <alignment horizontal="center"/>
    </xf>
    <xf numFmtId="3" fontId="1" fillId="0" borderId="0" xfId="0" applyNumberFormat="1" applyFont="1" applyBorder="1" applyAlignment="1" applyProtection="1" quotePrefix="1">
      <alignment horizontal="right"/>
      <protection locked="0"/>
    </xf>
    <xf numFmtId="164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1" fillId="33" borderId="11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3" xfId="0" applyFont="1" applyFill="1" applyBorder="1" applyAlignment="1" quotePrefix="1">
      <alignment horizontal="center" wrapText="1"/>
    </xf>
    <xf numFmtId="0" fontId="1" fillId="33" borderId="14" xfId="0" applyFont="1" applyFill="1" applyBorder="1" applyAlignment="1" quotePrefix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5.57421875" style="0" customWidth="1"/>
    <col min="2" max="3" width="8.7109375" style="0" customWidth="1"/>
    <col min="4" max="5" width="9.00390625" style="0" customWidth="1"/>
    <col min="7" max="8" width="8.7109375" style="0" customWidth="1"/>
    <col min="9" max="9" width="8.421875" style="0" customWidth="1"/>
    <col min="10" max="10" width="10.7109375" style="0" customWidth="1"/>
    <col min="11" max="11" width="8.8515625" style="0" customWidth="1"/>
  </cols>
  <sheetData>
    <row r="1" ht="12.75">
      <c r="A1" s="1" t="s">
        <v>57</v>
      </c>
    </row>
    <row r="3" spans="1:13" ht="27" customHeight="1">
      <c r="A3" s="22"/>
      <c r="B3" s="31" t="s">
        <v>56</v>
      </c>
      <c r="C3" s="35" t="s">
        <v>51</v>
      </c>
      <c r="D3" s="36"/>
      <c r="E3" s="36"/>
      <c r="F3" s="36"/>
      <c r="G3" s="36"/>
      <c r="H3" s="36"/>
      <c r="I3" s="37"/>
      <c r="J3" s="31" t="s">
        <v>38</v>
      </c>
      <c r="K3" s="13"/>
      <c r="L3" s="33" t="s">
        <v>58</v>
      </c>
      <c r="M3" s="34"/>
    </row>
    <row r="4" spans="1:13" ht="51">
      <c r="A4" s="8" t="s">
        <v>34</v>
      </c>
      <c r="B4" s="32"/>
      <c r="C4" s="14" t="s">
        <v>52</v>
      </c>
      <c r="D4" s="14" t="s">
        <v>39</v>
      </c>
      <c r="E4" s="14" t="s">
        <v>40</v>
      </c>
      <c r="F4" s="14" t="s">
        <v>41</v>
      </c>
      <c r="G4" s="14" t="s">
        <v>42</v>
      </c>
      <c r="H4" s="14" t="s">
        <v>43</v>
      </c>
      <c r="I4" s="14" t="s">
        <v>44</v>
      </c>
      <c r="J4" s="32"/>
      <c r="K4" s="14" t="s">
        <v>45</v>
      </c>
      <c r="L4" s="14" t="s">
        <v>46</v>
      </c>
      <c r="M4" s="14" t="s">
        <v>47</v>
      </c>
    </row>
    <row r="6" spans="1:13" ht="12.75">
      <c r="A6" s="25" t="s">
        <v>11</v>
      </c>
      <c r="B6" s="23">
        <f>SUM(B7,B9)</f>
        <v>111143</v>
      </c>
      <c r="C6" s="23">
        <f aca="true" t="shared" si="0" ref="C6:I6">SUM(C7,C9)</f>
        <v>110129</v>
      </c>
      <c r="D6" s="23">
        <f t="shared" si="0"/>
        <v>108459</v>
      </c>
      <c r="E6" s="23">
        <f t="shared" si="0"/>
        <v>108439</v>
      </c>
      <c r="F6" s="23">
        <f t="shared" si="0"/>
        <v>107802</v>
      </c>
      <c r="G6" s="23">
        <f t="shared" si="0"/>
        <v>107797</v>
      </c>
      <c r="H6" s="23">
        <f t="shared" si="0"/>
        <v>106339</v>
      </c>
      <c r="I6" s="23">
        <f t="shared" si="0"/>
        <v>106394</v>
      </c>
      <c r="J6" s="23">
        <v>106205</v>
      </c>
      <c r="K6" s="23">
        <v>106205</v>
      </c>
      <c r="L6" s="15">
        <f>B6-J6</f>
        <v>4938</v>
      </c>
      <c r="M6" s="16">
        <f>L6/J6</f>
        <v>0.04649498611176498</v>
      </c>
    </row>
    <row r="7" spans="1:13" ht="12.75">
      <c r="A7" s="28" t="s">
        <v>12</v>
      </c>
      <c r="B7" s="23">
        <v>84752</v>
      </c>
      <c r="C7" s="23">
        <v>83804</v>
      </c>
      <c r="D7" s="23">
        <v>82102</v>
      </c>
      <c r="E7" s="23">
        <v>82176</v>
      </c>
      <c r="F7" s="23">
        <v>81649</v>
      </c>
      <c r="G7" s="23">
        <v>81738</v>
      </c>
      <c r="H7" s="23">
        <v>80112</v>
      </c>
      <c r="I7" s="23">
        <v>80135</v>
      </c>
      <c r="J7" s="23">
        <v>79981</v>
      </c>
      <c r="K7" s="23">
        <v>79981</v>
      </c>
      <c r="L7" s="15">
        <f>B7-J7</f>
        <v>4771</v>
      </c>
      <c r="M7" s="16">
        <f>L7/J7</f>
        <v>0.05965166727097686</v>
      </c>
    </row>
    <row r="8" spans="1:13" ht="12.75">
      <c r="A8" s="29" t="s">
        <v>13</v>
      </c>
      <c r="B8" s="11">
        <v>84752</v>
      </c>
      <c r="C8" s="11">
        <v>83804</v>
      </c>
      <c r="D8" s="11">
        <v>82102</v>
      </c>
      <c r="E8" s="11">
        <v>82176</v>
      </c>
      <c r="F8" s="11">
        <v>81649</v>
      </c>
      <c r="G8" s="11">
        <v>81738</v>
      </c>
      <c r="H8" s="11">
        <v>80112</v>
      </c>
      <c r="I8" s="11">
        <v>80135</v>
      </c>
      <c r="J8" s="11">
        <v>79981</v>
      </c>
      <c r="K8" s="11">
        <v>79981</v>
      </c>
      <c r="L8" s="17">
        <f>B8-J8</f>
        <v>4771</v>
      </c>
      <c r="M8" s="18">
        <f>L8/J8</f>
        <v>0.05965166727097686</v>
      </c>
    </row>
    <row r="9" spans="1:13" ht="13.5" customHeight="1">
      <c r="A9" s="28" t="s">
        <v>55</v>
      </c>
      <c r="B9" s="23">
        <v>26391</v>
      </c>
      <c r="C9" s="23">
        <v>26325</v>
      </c>
      <c r="D9" s="23">
        <v>26357</v>
      </c>
      <c r="E9" s="23">
        <v>26263</v>
      </c>
      <c r="F9" s="23">
        <v>26153</v>
      </c>
      <c r="G9" s="23">
        <v>26059</v>
      </c>
      <c r="H9" s="23">
        <v>26227</v>
      </c>
      <c r="I9" s="23">
        <v>26259</v>
      </c>
      <c r="J9" s="23">
        <v>26224</v>
      </c>
      <c r="K9" s="23">
        <v>26224</v>
      </c>
      <c r="L9" s="15">
        <f>B9-J9</f>
        <v>167</v>
      </c>
      <c r="M9" s="16">
        <f>L9/J9</f>
        <v>0.0063682123245881635</v>
      </c>
    </row>
    <row r="10" spans="1:13" ht="12.75">
      <c r="A10" s="29" t="s">
        <v>14</v>
      </c>
      <c r="B10" s="11">
        <v>26391</v>
      </c>
      <c r="C10" s="11">
        <v>26325</v>
      </c>
      <c r="D10" s="11">
        <v>26357</v>
      </c>
      <c r="E10" s="11">
        <v>26263</v>
      </c>
      <c r="F10" s="11">
        <v>26153</v>
      </c>
      <c r="G10" s="11">
        <v>26059</v>
      </c>
      <c r="H10" s="11">
        <v>26227</v>
      </c>
      <c r="I10" s="11">
        <v>26259</v>
      </c>
      <c r="J10" s="11">
        <v>26224</v>
      </c>
      <c r="K10" s="11">
        <v>26224</v>
      </c>
      <c r="L10" s="17">
        <f>B10-J10</f>
        <v>167</v>
      </c>
      <c r="M10" s="18">
        <f>L10/J10</f>
        <v>0.0063682123245881635</v>
      </c>
    </row>
    <row r="11" spans="1:5" ht="12.75">
      <c r="A11" s="27"/>
      <c r="D11" s="7"/>
      <c r="E11" s="7"/>
    </row>
    <row r="12" spans="1:13" ht="12.75">
      <c r="A12" s="25" t="s">
        <v>30</v>
      </c>
      <c r="B12" s="23">
        <f>SUM(B21,B19,B13)</f>
        <v>616122</v>
      </c>
      <c r="C12" s="23">
        <f aca="true" t="shared" si="1" ref="C12:I12">SUM(C21,C19,C13)</f>
        <v>605374</v>
      </c>
      <c r="D12" s="23">
        <f t="shared" si="1"/>
        <v>593840</v>
      </c>
      <c r="E12" s="23">
        <f t="shared" si="1"/>
        <v>582377</v>
      </c>
      <c r="F12" s="23">
        <f t="shared" si="1"/>
        <v>574622</v>
      </c>
      <c r="G12" s="23">
        <f t="shared" si="1"/>
        <v>567214</v>
      </c>
      <c r="H12" s="23">
        <f t="shared" si="1"/>
        <v>560120</v>
      </c>
      <c r="I12" s="23">
        <f t="shared" si="1"/>
        <v>552526</v>
      </c>
      <c r="J12" s="23">
        <v>550665</v>
      </c>
      <c r="K12" s="23">
        <v>550659</v>
      </c>
      <c r="L12" s="15">
        <f aca="true" t="shared" si="2" ref="L12:L22">B12-J12</f>
        <v>65457</v>
      </c>
      <c r="M12" s="16">
        <f>L12/J12</f>
        <v>0.11886900384081066</v>
      </c>
    </row>
    <row r="13" spans="1:13" ht="25.5">
      <c r="A13" s="28" t="s">
        <v>53</v>
      </c>
      <c r="B13" s="23">
        <v>546599</v>
      </c>
      <c r="C13" s="23">
        <v>535755</v>
      </c>
      <c r="D13" s="23">
        <v>524440</v>
      </c>
      <c r="E13" s="23">
        <v>512807</v>
      </c>
      <c r="F13" s="23">
        <v>504910</v>
      </c>
      <c r="G13" s="23">
        <v>497414</v>
      </c>
      <c r="H13" s="23">
        <v>490340</v>
      </c>
      <c r="I13" s="23">
        <v>483210</v>
      </c>
      <c r="J13" s="23">
        <v>481398</v>
      </c>
      <c r="K13" s="23">
        <v>481394</v>
      </c>
      <c r="L13" s="15">
        <f t="shared" si="2"/>
        <v>65201</v>
      </c>
      <c r="M13" s="16">
        <f aca="true" t="shared" si="3" ref="M13:M18">L13/J13</f>
        <v>0.13544094491460287</v>
      </c>
    </row>
    <row r="14" spans="1:13" ht="12.75">
      <c r="A14" s="29" t="s">
        <v>15</v>
      </c>
      <c r="B14" s="19">
        <v>57288</v>
      </c>
      <c r="C14" s="19">
        <v>54669</v>
      </c>
      <c r="D14" s="19">
        <v>51839</v>
      </c>
      <c r="E14" s="19">
        <v>49437</v>
      </c>
      <c r="F14" s="19">
        <v>46347</v>
      </c>
      <c r="G14" s="19">
        <v>44341</v>
      </c>
      <c r="H14" s="19">
        <v>42722</v>
      </c>
      <c r="I14" s="19">
        <v>41066</v>
      </c>
      <c r="J14" s="11">
        <v>40773</v>
      </c>
      <c r="K14" s="11">
        <v>40750</v>
      </c>
      <c r="L14" s="17">
        <f t="shared" si="2"/>
        <v>16515</v>
      </c>
      <c r="M14" s="18">
        <f t="shared" si="3"/>
        <v>0.40504745787653595</v>
      </c>
    </row>
    <row r="15" spans="1:13" ht="12.75">
      <c r="A15" s="29" t="s">
        <v>16</v>
      </c>
      <c r="B15" s="19">
        <v>11053</v>
      </c>
      <c r="C15" s="19">
        <v>11102</v>
      </c>
      <c r="D15" s="19">
        <v>11229</v>
      </c>
      <c r="E15" s="19">
        <v>11372</v>
      </c>
      <c r="F15" s="19">
        <v>11326</v>
      </c>
      <c r="G15" s="19">
        <v>11225</v>
      </c>
      <c r="H15" s="19">
        <v>11225</v>
      </c>
      <c r="I15" s="19">
        <v>11343</v>
      </c>
      <c r="J15" s="11">
        <v>11353</v>
      </c>
      <c r="K15" s="11">
        <v>11353</v>
      </c>
      <c r="L15" s="17">
        <f t="shared" si="2"/>
        <v>-300</v>
      </c>
      <c r="M15" s="18">
        <f t="shared" si="3"/>
        <v>-0.026424733550603364</v>
      </c>
    </row>
    <row r="16" spans="1:13" ht="12.75">
      <c r="A16" s="29" t="s">
        <v>17</v>
      </c>
      <c r="B16" s="19">
        <v>15416</v>
      </c>
      <c r="C16" s="19">
        <v>15217</v>
      </c>
      <c r="D16" s="19">
        <v>14884</v>
      </c>
      <c r="E16" s="19">
        <v>14704</v>
      </c>
      <c r="F16" s="19">
        <v>14466</v>
      </c>
      <c r="G16" s="19">
        <v>14323</v>
      </c>
      <c r="H16" s="19">
        <v>14153</v>
      </c>
      <c r="I16" s="19">
        <v>14059</v>
      </c>
      <c r="J16" s="11">
        <v>14019</v>
      </c>
      <c r="K16" s="11">
        <v>14019</v>
      </c>
      <c r="L16" s="17">
        <f t="shared" si="2"/>
        <v>1397</v>
      </c>
      <c r="M16" s="18">
        <f t="shared" si="3"/>
        <v>0.09965047435623083</v>
      </c>
    </row>
    <row r="17" spans="1:13" ht="12.75">
      <c r="A17" s="29" t="s">
        <v>18</v>
      </c>
      <c r="B17" s="19">
        <v>418339</v>
      </c>
      <c r="C17" s="19">
        <v>411027</v>
      </c>
      <c r="D17" s="19">
        <v>403490</v>
      </c>
      <c r="E17" s="19">
        <v>394969</v>
      </c>
      <c r="F17" s="19">
        <v>390788</v>
      </c>
      <c r="G17" s="19">
        <v>386216</v>
      </c>
      <c r="H17" s="19">
        <v>381216</v>
      </c>
      <c r="I17" s="19">
        <v>375960</v>
      </c>
      <c r="J17" s="11">
        <v>374582</v>
      </c>
      <c r="K17" s="11">
        <v>374601</v>
      </c>
      <c r="L17" s="17">
        <f t="shared" si="2"/>
        <v>43757</v>
      </c>
      <c r="M17" s="18">
        <f t="shared" si="3"/>
        <v>0.11681554372607333</v>
      </c>
    </row>
    <row r="18" spans="1:13" ht="12.75">
      <c r="A18" s="29" t="s">
        <v>19</v>
      </c>
      <c r="B18" s="19">
        <v>44503</v>
      </c>
      <c r="C18" s="19">
        <v>43740</v>
      </c>
      <c r="D18" s="19">
        <v>42998</v>
      </c>
      <c r="E18" s="19">
        <v>42325</v>
      </c>
      <c r="F18" s="19">
        <v>41983</v>
      </c>
      <c r="G18" s="19">
        <v>41309</v>
      </c>
      <c r="H18" s="19">
        <v>41024</v>
      </c>
      <c r="I18" s="19">
        <v>40782</v>
      </c>
      <c r="J18" s="11">
        <v>40671</v>
      </c>
      <c r="K18" s="11">
        <v>40671</v>
      </c>
      <c r="L18" s="17">
        <f t="shared" si="2"/>
        <v>3832</v>
      </c>
      <c r="M18" s="18">
        <f t="shared" si="3"/>
        <v>0.09421946841729979</v>
      </c>
    </row>
    <row r="19" spans="1:13" ht="12.75" customHeight="1">
      <c r="A19" s="28" t="s">
        <v>54</v>
      </c>
      <c r="B19" s="23">
        <v>36748</v>
      </c>
      <c r="C19" s="23">
        <v>36852</v>
      </c>
      <c r="D19" s="23">
        <v>37061</v>
      </c>
      <c r="E19" s="23">
        <v>37293</v>
      </c>
      <c r="F19" s="23">
        <v>37425</v>
      </c>
      <c r="G19" s="23">
        <v>37382</v>
      </c>
      <c r="H19" s="23">
        <v>37273</v>
      </c>
      <c r="I19" s="23">
        <v>37216</v>
      </c>
      <c r="J19" s="23">
        <v>37213</v>
      </c>
      <c r="K19" s="23">
        <v>37213</v>
      </c>
      <c r="L19" s="15">
        <f t="shared" si="2"/>
        <v>-465</v>
      </c>
      <c r="M19" s="16">
        <f>L19/J19</f>
        <v>-0.012495633246446135</v>
      </c>
    </row>
    <row r="20" spans="1:13" ht="12.75">
      <c r="A20" s="30" t="s">
        <v>20</v>
      </c>
      <c r="B20" s="11">
        <v>36748</v>
      </c>
      <c r="C20" s="11">
        <v>36852</v>
      </c>
      <c r="D20" s="11">
        <v>37061</v>
      </c>
      <c r="E20" s="11">
        <v>37293</v>
      </c>
      <c r="F20" s="11">
        <v>37425</v>
      </c>
      <c r="G20" s="11">
        <v>37382</v>
      </c>
      <c r="H20" s="11">
        <v>37273</v>
      </c>
      <c r="I20" s="11">
        <v>37216</v>
      </c>
      <c r="J20" s="11">
        <v>37213</v>
      </c>
      <c r="K20" s="11">
        <v>37213</v>
      </c>
      <c r="L20" s="17">
        <f t="shared" si="2"/>
        <v>-465</v>
      </c>
      <c r="M20" s="18">
        <f>L20/J20</f>
        <v>-0.012495633246446135</v>
      </c>
    </row>
    <row r="21" spans="1:13" ht="12.75">
      <c r="A21" s="28" t="s">
        <v>31</v>
      </c>
      <c r="B21" s="23">
        <v>32775</v>
      </c>
      <c r="C21" s="23">
        <v>32767</v>
      </c>
      <c r="D21" s="23">
        <v>32339</v>
      </c>
      <c r="E21" s="23">
        <v>32277</v>
      </c>
      <c r="F21" s="23">
        <v>32287</v>
      </c>
      <c r="G21" s="23">
        <v>32418</v>
      </c>
      <c r="H21" s="23">
        <v>32507</v>
      </c>
      <c r="I21" s="23">
        <v>32100</v>
      </c>
      <c r="J21" s="23">
        <v>32054</v>
      </c>
      <c r="K21" s="23">
        <v>32052</v>
      </c>
      <c r="L21" s="15">
        <f t="shared" si="2"/>
        <v>721</v>
      </c>
      <c r="M21" s="16">
        <f>L21/J21</f>
        <v>0.022493292568790166</v>
      </c>
    </row>
    <row r="22" spans="1:13" ht="12.75">
      <c r="A22" s="30" t="s">
        <v>32</v>
      </c>
      <c r="B22" s="11">
        <v>32775</v>
      </c>
      <c r="C22" s="11">
        <v>32767</v>
      </c>
      <c r="D22" s="11">
        <v>32339</v>
      </c>
      <c r="E22" s="11">
        <v>32277</v>
      </c>
      <c r="F22" s="11">
        <v>32287</v>
      </c>
      <c r="G22" s="11">
        <v>32418</v>
      </c>
      <c r="H22" s="11">
        <v>32507</v>
      </c>
      <c r="I22" s="11">
        <v>32100</v>
      </c>
      <c r="J22" s="11">
        <v>32054</v>
      </c>
      <c r="K22" s="11">
        <v>32052</v>
      </c>
      <c r="L22" s="17">
        <f t="shared" si="2"/>
        <v>721</v>
      </c>
      <c r="M22" s="18">
        <f>L22/J22</f>
        <v>0.022493292568790166</v>
      </c>
    </row>
    <row r="23" spans="1:5" ht="12.75">
      <c r="A23" s="27"/>
      <c r="D23" s="7"/>
      <c r="E23" s="7"/>
    </row>
    <row r="24" spans="1:13" ht="12.75">
      <c r="A24" s="25" t="s">
        <v>21</v>
      </c>
      <c r="B24" s="23">
        <f>SUM(B25,B34)</f>
        <v>865894</v>
      </c>
      <c r="C24" s="23">
        <f aca="true" t="shared" si="4" ref="C24:I24">SUM(C25,C34)</f>
        <v>856668</v>
      </c>
      <c r="D24" s="23">
        <f t="shared" si="4"/>
        <v>847410</v>
      </c>
      <c r="E24" s="23">
        <f t="shared" si="4"/>
        <v>837122</v>
      </c>
      <c r="F24" s="23">
        <f t="shared" si="4"/>
        <v>826929</v>
      </c>
      <c r="G24" s="23">
        <f t="shared" si="4"/>
        <v>818605</v>
      </c>
      <c r="H24" s="23">
        <f t="shared" si="4"/>
        <v>811537</v>
      </c>
      <c r="I24" s="23">
        <f t="shared" si="4"/>
        <v>805337</v>
      </c>
      <c r="J24" s="23">
        <v>803300</v>
      </c>
      <c r="K24" s="23">
        <v>803201</v>
      </c>
      <c r="L24" s="15">
        <f>B24-J24</f>
        <v>62594</v>
      </c>
      <c r="M24" s="16">
        <f>L24/J24</f>
        <v>0.07792107556330138</v>
      </c>
    </row>
    <row r="25" spans="1:14" ht="25.5">
      <c r="A25" s="28" t="s">
        <v>22</v>
      </c>
      <c r="B25" s="23">
        <v>829890</v>
      </c>
      <c r="C25" s="23">
        <v>820747</v>
      </c>
      <c r="D25" s="23">
        <v>811537</v>
      </c>
      <c r="E25" s="23">
        <v>801305</v>
      </c>
      <c r="F25" s="23">
        <v>791089</v>
      </c>
      <c r="G25" s="23">
        <v>782765</v>
      </c>
      <c r="H25" s="23">
        <v>775512</v>
      </c>
      <c r="I25" s="23">
        <v>769116</v>
      </c>
      <c r="J25" s="23">
        <v>767140</v>
      </c>
      <c r="K25" s="23">
        <v>767041</v>
      </c>
      <c r="L25" s="15">
        <f>B25-J25</f>
        <v>62750</v>
      </c>
      <c r="M25" s="16">
        <f aca="true" t="shared" si="5" ref="M25:M33">L25/J25</f>
        <v>0.08179732512970253</v>
      </c>
      <c r="N25" s="1"/>
    </row>
    <row r="26" spans="1:13" ht="12.75">
      <c r="A26" s="29" t="s">
        <v>0</v>
      </c>
      <c r="B26" s="19">
        <v>15409</v>
      </c>
      <c r="C26" s="19">
        <v>15512</v>
      </c>
      <c r="D26" s="19">
        <v>15544</v>
      </c>
      <c r="E26" s="19">
        <v>15560</v>
      </c>
      <c r="F26" s="19">
        <v>15557</v>
      </c>
      <c r="G26" s="19">
        <v>15505</v>
      </c>
      <c r="H26" s="19">
        <v>15640</v>
      </c>
      <c r="I26" s="19">
        <v>15691</v>
      </c>
      <c r="J26" s="11">
        <v>15666</v>
      </c>
      <c r="K26" s="11">
        <v>15666</v>
      </c>
      <c r="L26" s="17">
        <f aca="true" t="shared" si="6" ref="L26:L33">B26-J26</f>
        <v>-257</v>
      </c>
      <c r="M26" s="18">
        <f t="shared" si="5"/>
        <v>-0.016404953402272437</v>
      </c>
    </row>
    <row r="27" spans="1:13" ht="12.75">
      <c r="A27" s="29" t="s">
        <v>1</v>
      </c>
      <c r="B27" s="19">
        <v>15180</v>
      </c>
      <c r="C27" s="19">
        <v>15137</v>
      </c>
      <c r="D27" s="19">
        <v>14875</v>
      </c>
      <c r="E27" s="19">
        <v>14716</v>
      </c>
      <c r="F27" s="19">
        <v>14613</v>
      </c>
      <c r="G27" s="19">
        <v>14545</v>
      </c>
      <c r="H27" s="19">
        <v>14489</v>
      </c>
      <c r="I27" s="19">
        <v>14558</v>
      </c>
      <c r="J27" s="11">
        <v>14547</v>
      </c>
      <c r="K27" s="11">
        <v>14547</v>
      </c>
      <c r="L27" s="17">
        <f t="shared" si="6"/>
        <v>633</v>
      </c>
      <c r="M27" s="18">
        <f t="shared" si="5"/>
        <v>0.0435141266240462</v>
      </c>
    </row>
    <row r="28" spans="1:13" ht="12.75">
      <c r="A28" s="29" t="s">
        <v>2</v>
      </c>
      <c r="B28" s="19">
        <v>89409</v>
      </c>
      <c r="C28" s="19">
        <v>89373</v>
      </c>
      <c r="D28" s="19">
        <v>89060</v>
      </c>
      <c r="E28" s="19">
        <v>88850</v>
      </c>
      <c r="F28" s="19">
        <v>88091</v>
      </c>
      <c r="G28" s="19">
        <v>87966</v>
      </c>
      <c r="H28" s="19">
        <v>87677</v>
      </c>
      <c r="I28" s="19">
        <v>87968</v>
      </c>
      <c r="J28" s="11">
        <v>87803</v>
      </c>
      <c r="K28" s="11">
        <v>87704</v>
      </c>
      <c r="L28" s="17">
        <f t="shared" si="6"/>
        <v>1606</v>
      </c>
      <c r="M28" s="18">
        <f t="shared" si="5"/>
        <v>0.018290946778583877</v>
      </c>
    </row>
    <row r="29" spans="1:13" ht="12.75">
      <c r="A29" s="29" t="s">
        <v>3</v>
      </c>
      <c r="B29" s="19">
        <v>25577</v>
      </c>
      <c r="C29" s="19">
        <v>25491</v>
      </c>
      <c r="D29" s="19">
        <v>25394</v>
      </c>
      <c r="E29" s="19">
        <v>25264</v>
      </c>
      <c r="F29" s="19">
        <v>25028</v>
      </c>
      <c r="G29" s="19">
        <v>24716</v>
      </c>
      <c r="H29" s="19">
        <v>24528</v>
      </c>
      <c r="I29" s="19">
        <v>24393</v>
      </c>
      <c r="J29" s="19">
        <v>24334</v>
      </c>
      <c r="K29" s="19">
        <v>24334</v>
      </c>
      <c r="L29" s="17">
        <f t="shared" si="6"/>
        <v>1243</v>
      </c>
      <c r="M29" s="18">
        <f t="shared" si="5"/>
        <v>0.05108079230706008</v>
      </c>
    </row>
    <row r="30" spans="1:13" ht="12.75">
      <c r="A30" s="29" t="s">
        <v>4</v>
      </c>
      <c r="B30" s="19">
        <v>497416</v>
      </c>
      <c r="C30" s="19">
        <v>492610</v>
      </c>
      <c r="D30" s="19">
        <v>487545</v>
      </c>
      <c r="E30" s="19">
        <v>481780</v>
      </c>
      <c r="F30" s="19">
        <v>476440</v>
      </c>
      <c r="G30" s="19">
        <v>471908</v>
      </c>
      <c r="H30" s="19">
        <v>468121</v>
      </c>
      <c r="I30" s="19">
        <v>464699</v>
      </c>
      <c r="J30" s="19">
        <v>463585</v>
      </c>
      <c r="K30" s="19">
        <v>463585</v>
      </c>
      <c r="L30" s="17">
        <f t="shared" si="6"/>
        <v>33831</v>
      </c>
      <c r="M30" s="18">
        <f t="shared" si="5"/>
        <v>0.0729769082261074</v>
      </c>
    </row>
    <row r="31" spans="1:13" ht="12.75">
      <c r="A31" s="29" t="s">
        <v>5</v>
      </c>
      <c r="B31" s="19">
        <v>146756</v>
      </c>
      <c r="C31" s="19">
        <v>142713</v>
      </c>
      <c r="D31" s="19">
        <v>139245</v>
      </c>
      <c r="E31" s="19">
        <v>135650</v>
      </c>
      <c r="F31" s="19">
        <v>132024</v>
      </c>
      <c r="G31" s="19">
        <v>129104</v>
      </c>
      <c r="H31" s="19">
        <v>126047</v>
      </c>
      <c r="I31" s="19">
        <v>123161</v>
      </c>
      <c r="J31" s="19">
        <v>122595</v>
      </c>
      <c r="K31" s="19">
        <v>122595</v>
      </c>
      <c r="L31" s="17">
        <f t="shared" si="6"/>
        <v>24161</v>
      </c>
      <c r="M31" s="18">
        <f t="shared" si="5"/>
        <v>0.19707981565316693</v>
      </c>
    </row>
    <row r="32" spans="1:13" ht="12.75">
      <c r="A32" s="29" t="s">
        <v>6</v>
      </c>
      <c r="B32" s="19">
        <v>20184</v>
      </c>
      <c r="C32" s="19">
        <v>20103</v>
      </c>
      <c r="D32" s="19">
        <v>20228</v>
      </c>
      <c r="E32" s="19">
        <v>20065</v>
      </c>
      <c r="F32" s="19">
        <v>19967</v>
      </c>
      <c r="G32" s="19">
        <v>19841</v>
      </c>
      <c r="H32" s="19">
        <v>19921</v>
      </c>
      <c r="I32" s="19">
        <v>19853</v>
      </c>
      <c r="J32" s="19">
        <v>19830</v>
      </c>
      <c r="K32" s="19">
        <v>19830</v>
      </c>
      <c r="L32" s="17">
        <f t="shared" si="6"/>
        <v>354</v>
      </c>
      <c r="M32" s="18">
        <f t="shared" si="5"/>
        <v>0.0178517397881997</v>
      </c>
    </row>
    <row r="33" spans="1:13" ht="12.75">
      <c r="A33" s="29" t="s">
        <v>7</v>
      </c>
      <c r="B33" s="19">
        <v>19959</v>
      </c>
      <c r="C33" s="19">
        <v>19808</v>
      </c>
      <c r="D33" s="19">
        <v>19646</v>
      </c>
      <c r="E33" s="19">
        <v>19420</v>
      </c>
      <c r="F33" s="19">
        <v>19369</v>
      </c>
      <c r="G33" s="19">
        <v>19180</v>
      </c>
      <c r="H33" s="19">
        <v>19089</v>
      </c>
      <c r="I33" s="19">
        <v>18793</v>
      </c>
      <c r="J33" s="19">
        <v>18780</v>
      </c>
      <c r="K33" s="19">
        <v>18780</v>
      </c>
      <c r="L33" s="17">
        <f t="shared" si="6"/>
        <v>1179</v>
      </c>
      <c r="M33" s="18">
        <f t="shared" si="5"/>
        <v>0.06277955271565495</v>
      </c>
    </row>
    <row r="34" spans="1:13" ht="25.5">
      <c r="A34" s="28" t="s">
        <v>23</v>
      </c>
      <c r="B34" s="23">
        <v>36004</v>
      </c>
      <c r="C34" s="23">
        <v>35921</v>
      </c>
      <c r="D34" s="23">
        <v>35873</v>
      </c>
      <c r="E34" s="23">
        <v>35817</v>
      </c>
      <c r="F34" s="23">
        <v>35840</v>
      </c>
      <c r="G34" s="23">
        <v>35840</v>
      </c>
      <c r="H34" s="23">
        <v>36025</v>
      </c>
      <c r="I34" s="23">
        <v>36221</v>
      </c>
      <c r="J34" s="23">
        <v>36160</v>
      </c>
      <c r="K34" s="23">
        <v>36160</v>
      </c>
      <c r="L34" s="15">
        <f>B34-J34</f>
        <v>-156</v>
      </c>
      <c r="M34" s="24">
        <f>L34/J34</f>
        <v>-0.004314159292035398</v>
      </c>
    </row>
    <row r="35" spans="1:13" ht="12.75">
      <c r="A35" s="30" t="s">
        <v>24</v>
      </c>
      <c r="B35" s="19">
        <v>36004</v>
      </c>
      <c r="C35" s="19">
        <v>35921</v>
      </c>
      <c r="D35" s="19">
        <v>35873</v>
      </c>
      <c r="E35" s="19">
        <v>35817</v>
      </c>
      <c r="F35" s="19">
        <v>35840</v>
      </c>
      <c r="G35" s="19">
        <v>35840</v>
      </c>
      <c r="H35" s="19">
        <v>36025</v>
      </c>
      <c r="I35" s="19">
        <v>36221</v>
      </c>
      <c r="J35" s="11">
        <v>36160</v>
      </c>
      <c r="K35" s="11">
        <v>36160</v>
      </c>
      <c r="L35" s="17">
        <f>B35-J35</f>
        <v>-156</v>
      </c>
      <c r="M35" s="20">
        <f>L35/J35</f>
        <v>-0.004314159292035398</v>
      </c>
    </row>
    <row r="36" spans="1:5" ht="12.75">
      <c r="A36" s="27"/>
      <c r="D36" s="6"/>
      <c r="E36" s="6"/>
    </row>
    <row r="37" spans="1:13" ht="12.75">
      <c r="A37" s="26" t="s">
        <v>25</v>
      </c>
      <c r="B37" s="23">
        <f>SUM(B38,B43)</f>
        <v>156158</v>
      </c>
      <c r="C37" s="23">
        <f aca="true" t="shared" si="7" ref="C37:I37">SUM(C38,C43)</f>
        <v>155373</v>
      </c>
      <c r="D37" s="23">
        <f t="shared" si="7"/>
        <v>154423</v>
      </c>
      <c r="E37" s="23">
        <f t="shared" si="7"/>
        <v>155454</v>
      </c>
      <c r="F37" s="23">
        <f t="shared" si="7"/>
        <v>155575</v>
      </c>
      <c r="G37" s="23">
        <f t="shared" si="7"/>
        <v>155832</v>
      </c>
      <c r="H37" s="23">
        <f t="shared" si="7"/>
        <v>156101</v>
      </c>
      <c r="I37" s="23">
        <f t="shared" si="7"/>
        <v>156509</v>
      </c>
      <c r="J37" s="23">
        <v>156590</v>
      </c>
      <c r="K37" s="23">
        <v>156590</v>
      </c>
      <c r="L37" s="15">
        <f aca="true" t="shared" si="8" ref="L37:L44">B37-J37</f>
        <v>-432</v>
      </c>
      <c r="M37" s="16">
        <f>L37/J37</f>
        <v>-0.0027587968580369115</v>
      </c>
    </row>
    <row r="38" spans="1:13" ht="25.5">
      <c r="A38" s="28" t="s">
        <v>26</v>
      </c>
      <c r="B38" s="23">
        <v>142794</v>
      </c>
      <c r="C38" s="23">
        <v>142031</v>
      </c>
      <c r="D38" s="23">
        <v>141126</v>
      </c>
      <c r="E38" s="23">
        <v>142176</v>
      </c>
      <c r="F38" s="23">
        <v>142169</v>
      </c>
      <c r="G38" s="23">
        <v>142413</v>
      </c>
      <c r="H38" s="23">
        <v>142528</v>
      </c>
      <c r="I38" s="23">
        <v>143008</v>
      </c>
      <c r="J38" s="23">
        <v>143053</v>
      </c>
      <c r="K38" s="23">
        <v>143053</v>
      </c>
      <c r="L38" s="15">
        <f t="shared" si="8"/>
        <v>-259</v>
      </c>
      <c r="M38" s="18">
        <f aca="true" t="shared" si="9" ref="M38:M44">L38/J38</f>
        <v>-0.0018105177801234509</v>
      </c>
    </row>
    <row r="39" spans="1:13" ht="12.75">
      <c r="A39" s="29" t="s">
        <v>8</v>
      </c>
      <c r="B39" s="19">
        <v>102287</v>
      </c>
      <c r="C39" s="19">
        <v>102095</v>
      </c>
      <c r="D39" s="19">
        <v>101604</v>
      </c>
      <c r="E39" s="19">
        <v>102637</v>
      </c>
      <c r="F39" s="19">
        <v>102659</v>
      </c>
      <c r="G39" s="19">
        <v>103116</v>
      </c>
      <c r="H39" s="19">
        <v>103356</v>
      </c>
      <c r="I39" s="19">
        <v>103826</v>
      </c>
      <c r="J39" s="11">
        <v>103877</v>
      </c>
      <c r="K39" s="11">
        <v>103877</v>
      </c>
      <c r="L39" s="17">
        <f t="shared" si="8"/>
        <v>-1590</v>
      </c>
      <c r="M39" s="18">
        <f t="shared" si="9"/>
        <v>-0.015306564494546435</v>
      </c>
    </row>
    <row r="40" spans="1:13" ht="12.75">
      <c r="A40" s="29" t="s">
        <v>9</v>
      </c>
      <c r="B40" s="19">
        <v>20312</v>
      </c>
      <c r="C40" s="19">
        <v>20156</v>
      </c>
      <c r="D40" s="19">
        <v>20054</v>
      </c>
      <c r="E40" s="19">
        <v>20292</v>
      </c>
      <c r="F40" s="19">
        <v>20386</v>
      </c>
      <c r="G40" s="19">
        <v>20301</v>
      </c>
      <c r="H40" s="19">
        <v>20285</v>
      </c>
      <c r="I40" s="19">
        <v>20278</v>
      </c>
      <c r="J40" s="19">
        <v>20253</v>
      </c>
      <c r="K40" s="19">
        <v>20253</v>
      </c>
      <c r="L40" s="17">
        <f t="shared" si="8"/>
        <v>59</v>
      </c>
      <c r="M40" s="18">
        <f t="shared" si="9"/>
        <v>0.0029131486693329384</v>
      </c>
    </row>
    <row r="41" spans="1:13" ht="12.75">
      <c r="A41" s="29" t="s">
        <v>27</v>
      </c>
      <c r="B41" s="19">
        <v>6243</v>
      </c>
      <c r="C41" s="19">
        <v>6172</v>
      </c>
      <c r="D41" s="19">
        <v>6153</v>
      </c>
      <c r="E41" s="19">
        <v>6078</v>
      </c>
      <c r="F41" s="19">
        <v>6131</v>
      </c>
      <c r="G41" s="19">
        <v>6186</v>
      </c>
      <c r="H41" s="19">
        <v>6250</v>
      </c>
      <c r="I41" s="19">
        <v>6315</v>
      </c>
      <c r="J41" s="19">
        <v>6339</v>
      </c>
      <c r="K41" s="19">
        <v>6339</v>
      </c>
      <c r="L41" s="17">
        <f t="shared" si="8"/>
        <v>-96</v>
      </c>
      <c r="M41" s="18">
        <f t="shared" si="9"/>
        <v>-0.015144344533838144</v>
      </c>
    </row>
    <row r="42" spans="1:13" ht="12.75">
      <c r="A42" s="29" t="s">
        <v>10</v>
      </c>
      <c r="B42" s="19">
        <v>13952</v>
      </c>
      <c r="C42" s="19">
        <v>13608</v>
      </c>
      <c r="D42" s="19">
        <v>13315</v>
      </c>
      <c r="E42" s="19">
        <v>13169</v>
      </c>
      <c r="F42" s="19">
        <v>12993</v>
      </c>
      <c r="G42" s="19">
        <v>12810</v>
      </c>
      <c r="H42" s="19">
        <v>12637</v>
      </c>
      <c r="I42" s="19">
        <v>12589</v>
      </c>
      <c r="J42" s="19">
        <v>12584</v>
      </c>
      <c r="K42" s="19">
        <v>12584</v>
      </c>
      <c r="L42" s="17">
        <f t="shared" si="8"/>
        <v>1368</v>
      </c>
      <c r="M42" s="18">
        <f t="shared" si="9"/>
        <v>0.10870947234583599</v>
      </c>
    </row>
    <row r="43" spans="1:13" ht="25.5">
      <c r="A43" s="28" t="s">
        <v>28</v>
      </c>
      <c r="B43" s="23">
        <v>13364</v>
      </c>
      <c r="C43" s="23">
        <v>13342</v>
      </c>
      <c r="D43" s="23">
        <v>13297</v>
      </c>
      <c r="E43" s="23">
        <v>13278</v>
      </c>
      <c r="F43" s="23">
        <v>13406</v>
      </c>
      <c r="G43" s="23">
        <v>13419</v>
      </c>
      <c r="H43" s="23">
        <v>13573</v>
      </c>
      <c r="I43" s="23">
        <v>13501</v>
      </c>
      <c r="J43" s="23">
        <v>13537</v>
      </c>
      <c r="K43" s="23">
        <v>13537</v>
      </c>
      <c r="L43" s="15">
        <f t="shared" si="8"/>
        <v>-173</v>
      </c>
      <c r="M43" s="24">
        <f t="shared" si="9"/>
        <v>-0.01277978872719214</v>
      </c>
    </row>
    <row r="44" spans="1:13" ht="12.75">
      <c r="A44" s="29" t="s">
        <v>29</v>
      </c>
      <c r="B44" s="19">
        <v>13364</v>
      </c>
      <c r="C44" s="19">
        <v>13342</v>
      </c>
      <c r="D44" s="19">
        <v>13297</v>
      </c>
      <c r="E44" s="19">
        <v>13278</v>
      </c>
      <c r="F44" s="19">
        <v>13406</v>
      </c>
      <c r="G44" s="19">
        <v>13419</v>
      </c>
      <c r="H44" s="19">
        <v>13573</v>
      </c>
      <c r="I44" s="19">
        <v>13501</v>
      </c>
      <c r="J44" s="11">
        <v>13537</v>
      </c>
      <c r="K44" s="11">
        <v>13537</v>
      </c>
      <c r="L44" s="17">
        <f t="shared" si="8"/>
        <v>-173</v>
      </c>
      <c r="M44" s="20">
        <f t="shared" si="9"/>
        <v>-0.01277978872719214</v>
      </c>
    </row>
    <row r="45" spans="1:3" ht="12.75">
      <c r="A45" s="1"/>
      <c r="B45" s="3"/>
      <c r="C45" s="3"/>
    </row>
    <row r="46" spans="1:3" ht="14.25">
      <c r="A46" s="9" t="s">
        <v>33</v>
      </c>
      <c r="B46" s="5"/>
      <c r="C46" s="5"/>
    </row>
    <row r="47" spans="1:3" ht="14.25">
      <c r="A47" s="9"/>
      <c r="B47" s="5"/>
      <c r="C47" s="5"/>
    </row>
    <row r="48" ht="12.75">
      <c r="A48" s="1" t="s">
        <v>48</v>
      </c>
    </row>
    <row r="49" ht="12.75">
      <c r="A49" s="1" t="s">
        <v>49</v>
      </c>
    </row>
    <row r="50" ht="12.75">
      <c r="A50" s="10" t="s">
        <v>50</v>
      </c>
    </row>
    <row r="51" ht="12.75">
      <c r="A51" s="10" t="s">
        <v>35</v>
      </c>
    </row>
    <row r="52" spans="1:8" ht="12.75">
      <c r="A52" s="21"/>
      <c r="B52" s="3"/>
      <c r="C52" s="3"/>
      <c r="D52" s="3"/>
      <c r="E52" s="3"/>
      <c r="F52" s="3"/>
      <c r="G52" s="3"/>
      <c r="H52" s="3"/>
    </row>
    <row r="53" ht="12.75">
      <c r="A53" s="2" t="s">
        <v>59</v>
      </c>
    </row>
    <row r="54" ht="12.75">
      <c r="A54" s="4" t="s">
        <v>36</v>
      </c>
    </row>
    <row r="55" ht="12.75">
      <c r="A55" s="12" t="s">
        <v>37</v>
      </c>
    </row>
  </sheetData>
  <sheetProtection/>
  <mergeCells count="4">
    <mergeCell ref="B3:B4"/>
    <mergeCell ref="J3:J4"/>
    <mergeCell ref="L3:M3"/>
    <mergeCell ref="C3:I3"/>
  </mergeCells>
  <hyperlinks>
    <hyperlink ref="A55" r:id="rId1" display="http://www.iowadatacenter.org"/>
  </hyperlinks>
  <printOptions/>
  <pageMargins left="0.5" right="0.75" top="0.75" bottom="1" header="0.5" footer="0.5"/>
  <pageSetup fitToHeight="1" fitToWidth="1" horizontalDpi="300" verticalDpi="300" orientation="portrait" scale="65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Population, Population Estimates and Numeric and Percent Change for Iowa's Counties: 2000 - 2001</dc:title>
  <dc:subject>decennial estimates population state iowa county counties</dc:subject>
  <dc:creator>bhennin</dc:creator>
  <cp:keywords>decennial estimates population state iowa county counties 2000 2001</cp:keywords>
  <dc:description/>
  <cp:lastModifiedBy>Gary Krob</cp:lastModifiedBy>
  <cp:lastPrinted>2008-03-25T13:33:36Z</cp:lastPrinted>
  <dcterms:created xsi:type="dcterms:W3CDTF">2002-04-23T18:29:08Z</dcterms:created>
  <dcterms:modified xsi:type="dcterms:W3CDTF">2008-03-25T13:39:39Z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