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330" windowHeight="9135" activeTab="0"/>
  </bookViews>
  <sheets>
    <sheet name="Population estimate" sheetId="1" r:id="rId1"/>
  </sheets>
  <definedNames>
    <definedName name="_xlnm.Print_Titles" localSheetId="0">'Population estimate'!$1:$5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<sst xmlns="http://schemas.openxmlformats.org/spreadsheetml/2006/main" count="58" uniqueCount="58">
  <si>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</si>
  <si>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</si>
  <si>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</si>
  <si>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</si>
  <si>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</si>
  <si>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</si>
  <si>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</si>
  <si>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</si>
  <si>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Woodbury county, IA </t>
  </si>
  <si>
    <t xml:space="preserve">Dakota county, NE </t>
  </si>
  <si>
    <t xml:space="preserve">Union county, SD </t>
  </si>
  <si>
    <t xml:space="preserve">Ames-Boone, IA </t>
  </si>
  <si>
    <t xml:space="preserve">Ames Metropolitan Statistical Area </t>
  </si>
  <si>
    <t xml:space="preserve">Story county, IA </t>
  </si>
  <si>
    <t xml:space="preserve">Boone Micropolitan Statisical Area, IA </t>
  </si>
  <si>
    <t xml:space="preserve">Boone county, IA </t>
  </si>
  <si>
    <t xml:space="preserve">Des Moines Metropolitan Statistical Area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</si>
  <si>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</si>
  <si>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</si>
  <si>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</si>
  <si>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</si>
  <si>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</si>
  <si>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Newton Micropolitan Statistical Area </t>
  </si>
  <si>
    <t xml:space="preserve">Jasper county, IA </t>
  </si>
  <si>
    <t xml:space="preserve">Omaha-Council Bluffs-Fremont, NE-IA </t>
  </si>
  <si>
    <t xml:space="preserve">Omaha, NE-IA Metropolitan Statistical Area </t>
  </si>
  <si>
    <t xml:space="preserve">Fremont, NE Micropolitan Statistical Area </t>
  </si>
  <si>
    <t xml:space="preserve">Dodge county, NE </t>
  </si>
  <si>
    <t xml:space="preserve">Sioux City-Vermillion, IA-NE-SD </t>
  </si>
  <si>
    <t xml:space="preserve">Sioux City, IA-NE-SD Metropolitan Statistical Area </t>
  </si>
  <si>
    <t xml:space="preserve">Dixon county, NE </t>
  </si>
  <si>
    <t xml:space="preserve">Vermillion, SD Micropolitan Statistical Area </t>
  </si>
  <si>
    <t xml:space="preserve">Clay county, SD </t>
  </si>
  <si>
    <t xml:space="preserve">Des Moines-Newton-Pella, IA </t>
  </si>
  <si>
    <t xml:space="preserve">Pella Micropolitan Statistical Area </t>
  </si>
  <si>
    <t xml:space="preserve">Marion county, IA </t>
  </si>
  <si>
    <r>
      <t>1</t>
    </r>
    <r>
      <rPr>
        <b/>
        <sz val="10"/>
        <rFont val="Arial"/>
        <family val="2"/>
      </rPr>
      <t xml:space="preserve"> Combined statistical areas as defined in 2003</t>
    </r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</si>
  <si>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</si>
  <si>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releases new population estimates for the current year, it also revises estimates for previous years in the decade.</t>
  </si>
  <si>
    <t xml:space="preserve">Prepared By: State Library of Iowa, State Data Center Program, 800-248-4483, </t>
  </si>
  <si>
    <t>http://www.iowadatacenter.org</t>
  </si>
  <si>
    <t>April 1, 2000 Population estimates base</t>
  </si>
  <si>
    <t>4/1/2000 (Estimates base) to 7/1/2005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</si>
  <si>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</si>
  <si>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</si>
  <si>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</si>
  <si>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</si>
  <si>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</si>
  <si>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</si>
  <si>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</si>
  <si>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</si>
  <si>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</si>
  <si>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</si>
  <si>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</si>
  <si>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</si>
  <si>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Source: U.S. Census Bureau, Population Division, (301) 763-2385, Released March 16, 2006</t>
  </si>
  <si>
    <t>Population Estimates and Numeric and Percent Change for Iowa's Combined Statistical Areas (2003 definition): 2000-2005</t>
  </si>
  <si>
    <t>Population (Revised)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</si>
</sst>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 applyProtection="1" quotePrefix="1">
      <alignment/>
      <protection locked="0"/>
    </xf>
    <xf numFmtId="0" fontId="6" fillId="0" borderId="0" xfId="19" applyFont="1" applyAlignment="1">
      <alignment horizontal="left" indent="1"/>
    </xf>
    <xf numFmtId="14" fontId="1" fillId="2" borderId="2" xfId="0" applyNumberFormat="1" applyFont="1" applyFill="1" applyBorder="1" applyAlignment="1" quotePrefix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 quotePrefix="1">
      <alignment horizontal="center" wrapText="1"/>
    </xf>
    <xf numFmtId="0" fontId="1" fillId="2" borderId="4" xfId="0" applyFont="1" applyFill="1" applyBorder="1" applyAlignment="1" quotePrefix="1">
      <alignment horizontal="center" wrapText="1"/>
    </xf>
    <xf numFmtId="0" fontId="1" fillId="2" borderId="5" xfId="0" applyFont="1" applyFill="1" applyBorder="1" applyAlignment="1">
      <alignment horizontal="center"/>
    </xf>
    <xf numFmtId="15" fontId="1" fillId="2" borderId="6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00390625" style="0" customWidth="1"/>
    <col min="2" max="2" width="8.7109375" style="0" customWidth="1"/>
    <col min="3" max="3" width="9.00390625" style="0" customWidth="1"/>
    <col min="5" max="6" width="8.7109375" style="0" customWidth="1"/>
    <col min="7" max="7" width="8.421875" style="0" customWidth="1"/>
    <col min="8" max="8" width="10.7109375" style="0" customWidth="1"/>
    <col min="9" max="9" width="8.8515625" style="0" customWidth="1"/>
  </cols>
  <sheetData>
    <row r="1" ht="12.75">
      <c r="A1" s="1" t="s">
        <v>56</v>
      </c>
    </row>
    <row r="3" spans="1:11" ht="27" customHeight="1">
      <c r="A3" s="33"/>
      <c r="B3" s="34"/>
      <c r="C3" s="35" t="s">
        <v>57</v>
      </c>
      <c r="D3" s="35"/>
      <c r="E3" s="35"/>
      <c r="F3" s="35"/>
      <c r="G3" s="35"/>
      <c r="H3" s="29" t="s">
        <v>41</v>
      </c>
      <c r="I3" s="18"/>
      <c r="J3" s="31" t="s">
        <v>42</v>
      </c>
      <c r="K3" s="32"/>
    </row>
    <row r="4" spans="1:11" ht="51">
      <c r="A4" s="12" t="s">
        <v>37</v>
      </c>
      <c r="B4" s="19" t="s">
        <v>43</v>
      </c>
      <c r="C4" s="19" t="s">
        <v>44</v>
      </c>
      <c r="D4" s="19" t="s">
        <v>45</v>
      </c>
      <c r="E4" s="19" t="s">
        <v>46</v>
      </c>
      <c r="F4" s="19" t="s">
        <v>47</v>
      </c>
      <c r="G4" s="19" t="s">
        <v>48</v>
      </c>
      <c r="H4" s="30"/>
      <c r="I4" s="19" t="s">
        <v>49</v>
      </c>
      <c r="J4" s="19" t="s">
        <v>50</v>
      </c>
      <c r="K4" s="19" t="s">
        <v>51</v>
      </c>
    </row>
    <row r="6" spans="1:11" ht="12.75">
      <c r="A6" s="1" t="s">
        <v>11</v>
      </c>
      <c r="B6" s="25">
        <f>SUM(B7,B9)</f>
        <v>106554</v>
      </c>
      <c r="C6" s="25">
        <f aca="true" t="shared" si="0" ref="C6:I6">SUM(C7,C9)</f>
        <v>106675</v>
      </c>
      <c r="D6" s="25">
        <f t="shared" si="0"/>
        <v>106524</v>
      </c>
      <c r="E6" s="25">
        <f t="shared" si="0"/>
        <v>106818</v>
      </c>
      <c r="F6" s="25">
        <f t="shared" si="0"/>
        <v>105798</v>
      </c>
      <c r="G6" s="25">
        <f t="shared" si="0"/>
        <v>106280</v>
      </c>
      <c r="H6" s="25">
        <f t="shared" si="0"/>
        <v>106205</v>
      </c>
      <c r="I6" s="25">
        <f t="shared" si="0"/>
        <v>106205</v>
      </c>
      <c r="J6" s="20">
        <f>B6-H6</f>
        <v>349</v>
      </c>
      <c r="K6" s="21">
        <f>J6/H6</f>
        <v>0.003286097641353985</v>
      </c>
    </row>
    <row r="7" spans="1:11" ht="12.75">
      <c r="A7" s="6" t="s">
        <v>12</v>
      </c>
      <c r="B7" s="15">
        <v>79952</v>
      </c>
      <c r="C7" s="15">
        <v>80239</v>
      </c>
      <c r="D7" s="15">
        <v>80261</v>
      </c>
      <c r="E7" s="15">
        <v>80719</v>
      </c>
      <c r="F7" s="15">
        <v>79553</v>
      </c>
      <c r="G7" s="15">
        <v>80026</v>
      </c>
      <c r="H7" s="15">
        <v>79981</v>
      </c>
      <c r="I7" s="15">
        <v>79981</v>
      </c>
      <c r="J7" s="22">
        <f>B7-H7</f>
        <v>-29</v>
      </c>
      <c r="K7" s="23">
        <f>J7/H7</f>
        <v>-0.000362586114202123</v>
      </c>
    </row>
    <row r="8" spans="1:11" ht="12.75">
      <c r="A8" s="7" t="s">
        <v>13</v>
      </c>
      <c r="B8" s="15">
        <v>79952</v>
      </c>
      <c r="C8" s="15">
        <v>80239</v>
      </c>
      <c r="D8" s="15">
        <v>80261</v>
      </c>
      <c r="E8" s="15">
        <v>80719</v>
      </c>
      <c r="F8" s="15">
        <v>79553</v>
      </c>
      <c r="G8" s="15">
        <v>80026</v>
      </c>
      <c r="H8" s="15">
        <v>79981</v>
      </c>
      <c r="I8" s="15">
        <v>79981</v>
      </c>
      <c r="J8" s="22">
        <f>B8-H8</f>
        <v>-29</v>
      </c>
      <c r="K8" s="23">
        <f>J8/H8</f>
        <v>-0.000362586114202123</v>
      </c>
    </row>
    <row r="9" spans="1:11" ht="12.75">
      <c r="A9" s="6" t="s">
        <v>14</v>
      </c>
      <c r="B9" s="15">
        <v>26602</v>
      </c>
      <c r="C9" s="15">
        <v>26436</v>
      </c>
      <c r="D9" s="15">
        <v>26263</v>
      </c>
      <c r="E9" s="15">
        <v>26099</v>
      </c>
      <c r="F9" s="15">
        <v>26245</v>
      </c>
      <c r="G9" s="15">
        <v>26254</v>
      </c>
      <c r="H9" s="15">
        <v>26224</v>
      </c>
      <c r="I9" s="15">
        <v>26224</v>
      </c>
      <c r="J9" s="22">
        <f>B9-H9</f>
        <v>378</v>
      </c>
      <c r="K9" s="23">
        <f>J9/H9</f>
        <v>0.014414276998169615</v>
      </c>
    </row>
    <row r="10" spans="1:11" ht="12.75">
      <c r="A10" s="7" t="s">
        <v>15</v>
      </c>
      <c r="B10" s="15">
        <v>26602</v>
      </c>
      <c r="C10" s="15">
        <v>26436</v>
      </c>
      <c r="D10" s="15">
        <v>26263</v>
      </c>
      <c r="E10" s="15">
        <v>26099</v>
      </c>
      <c r="F10" s="15">
        <v>26245</v>
      </c>
      <c r="G10" s="15">
        <v>26254</v>
      </c>
      <c r="H10" s="15">
        <v>26224</v>
      </c>
      <c r="I10" s="15">
        <v>26224</v>
      </c>
      <c r="J10" s="22">
        <f>B10-H10</f>
        <v>378</v>
      </c>
      <c r="K10" s="23">
        <f>J10/H10</f>
        <v>0.014414276998169615</v>
      </c>
    </row>
    <row r="11" ht="12.75">
      <c r="C11" s="11"/>
    </row>
    <row r="12" spans="1:11" ht="12.75">
      <c r="A12" s="1" t="s">
        <v>33</v>
      </c>
      <c r="B12" s="25">
        <f>B13+B19+B21</f>
        <v>593112</v>
      </c>
      <c r="C12" s="25">
        <f aca="true" t="shared" si="1" ref="C12:I12">C13+C19+C21</f>
        <v>582727</v>
      </c>
      <c r="D12" s="25">
        <f t="shared" si="1"/>
        <v>574345</v>
      </c>
      <c r="E12" s="25">
        <f t="shared" si="1"/>
        <v>566774</v>
      </c>
      <c r="F12" s="25">
        <f t="shared" si="1"/>
        <v>559668</v>
      </c>
      <c r="G12" s="25">
        <f t="shared" si="1"/>
        <v>552449</v>
      </c>
      <c r="H12" s="25">
        <f t="shared" si="1"/>
        <v>550665</v>
      </c>
      <c r="I12" s="25">
        <f t="shared" si="1"/>
        <v>550659</v>
      </c>
      <c r="J12" s="20">
        <f>B12-H12</f>
        <v>42447</v>
      </c>
      <c r="K12" s="21">
        <f>J12/H12</f>
        <v>0.07708316308463403</v>
      </c>
    </row>
    <row r="13" spans="1:11" ht="12.75">
      <c r="A13" s="6" t="s">
        <v>16</v>
      </c>
      <c r="B13" s="22">
        <f>SUM(B14:B18)</f>
        <v>522454</v>
      </c>
      <c r="C13" s="22">
        <f aca="true" t="shared" si="2" ref="C13:I13">SUM(C14:C18)</f>
        <v>512340</v>
      </c>
      <c r="D13" s="22">
        <f t="shared" si="2"/>
        <v>504078</v>
      </c>
      <c r="E13" s="22">
        <f t="shared" si="2"/>
        <v>496613</v>
      </c>
      <c r="F13" s="22">
        <f t="shared" si="2"/>
        <v>489639</v>
      </c>
      <c r="G13" s="22">
        <f t="shared" si="2"/>
        <v>483078</v>
      </c>
      <c r="H13" s="22">
        <f t="shared" si="2"/>
        <v>481398</v>
      </c>
      <c r="I13" s="22">
        <f t="shared" si="2"/>
        <v>481394</v>
      </c>
      <c r="J13" s="22">
        <f aca="true" t="shared" si="3" ref="J13:J18">B13-H13</f>
        <v>41056</v>
      </c>
      <c r="K13" s="23">
        <f aca="true" t="shared" si="4" ref="K13:K18">J13/H13</f>
        <v>0.08528494094283733</v>
      </c>
    </row>
    <row r="14" spans="1:11" ht="12.75">
      <c r="A14" s="7" t="s">
        <v>17</v>
      </c>
      <c r="B14" s="15">
        <v>51762</v>
      </c>
      <c r="C14" s="15">
        <v>49455</v>
      </c>
      <c r="D14" s="15">
        <v>46499</v>
      </c>
      <c r="E14" s="15">
        <v>44417</v>
      </c>
      <c r="F14" s="15">
        <v>42725</v>
      </c>
      <c r="G14" s="15">
        <v>41058</v>
      </c>
      <c r="H14" s="15">
        <v>40750</v>
      </c>
      <c r="I14" s="15">
        <v>40750</v>
      </c>
      <c r="J14" s="22">
        <f t="shared" si="3"/>
        <v>11012</v>
      </c>
      <c r="K14" s="23">
        <f t="shared" si="4"/>
        <v>0.27023312883435585</v>
      </c>
    </row>
    <row r="15" spans="1:11" ht="12.75">
      <c r="A15" s="7" t="s">
        <v>18</v>
      </c>
      <c r="B15" s="15">
        <v>11547</v>
      </c>
      <c r="C15" s="15">
        <v>11550</v>
      </c>
      <c r="D15" s="15">
        <v>11471</v>
      </c>
      <c r="E15" s="15">
        <v>11311</v>
      </c>
      <c r="F15" s="15">
        <v>11290</v>
      </c>
      <c r="G15" s="15">
        <v>11351</v>
      </c>
      <c r="H15" s="15">
        <v>11353</v>
      </c>
      <c r="I15" s="15">
        <v>11353</v>
      </c>
      <c r="J15" s="22">
        <f t="shared" si="3"/>
        <v>194</v>
      </c>
      <c r="K15" s="23">
        <f t="shared" si="4"/>
        <v>0.01708799436272351</v>
      </c>
    </row>
    <row r="16" spans="1:11" ht="12.75">
      <c r="A16" s="7" t="s">
        <v>19</v>
      </c>
      <c r="B16" s="15">
        <v>15158</v>
      </c>
      <c r="C16" s="15">
        <v>14905</v>
      </c>
      <c r="D16" s="15">
        <v>14590</v>
      </c>
      <c r="E16" s="15">
        <v>14422</v>
      </c>
      <c r="F16" s="15">
        <v>14193</v>
      </c>
      <c r="G16" s="15">
        <v>14064</v>
      </c>
      <c r="H16" s="15">
        <v>14019</v>
      </c>
      <c r="I16" s="15">
        <v>14019</v>
      </c>
      <c r="J16" s="22">
        <f t="shared" si="3"/>
        <v>1139</v>
      </c>
      <c r="K16" s="23">
        <f t="shared" si="4"/>
        <v>0.08124687923532349</v>
      </c>
    </row>
    <row r="17" spans="1:11" ht="12.75">
      <c r="A17" s="7" t="s">
        <v>20</v>
      </c>
      <c r="B17" s="15">
        <v>401006</v>
      </c>
      <c r="C17" s="15">
        <v>394031</v>
      </c>
      <c r="D17" s="15">
        <v>389392</v>
      </c>
      <c r="E17" s="15">
        <v>385031</v>
      </c>
      <c r="F17" s="15">
        <v>380330</v>
      </c>
      <c r="G17" s="15">
        <v>375804</v>
      </c>
      <c r="H17" s="15">
        <v>374605</v>
      </c>
      <c r="I17" s="15">
        <v>374601</v>
      </c>
      <c r="J17" s="22">
        <f t="shared" si="3"/>
        <v>26401</v>
      </c>
      <c r="K17" s="23">
        <f t="shared" si="4"/>
        <v>0.07047690233712844</v>
      </c>
    </row>
    <row r="18" spans="1:11" ht="12.75">
      <c r="A18" s="7" t="s">
        <v>21</v>
      </c>
      <c r="B18" s="15">
        <v>42981</v>
      </c>
      <c r="C18" s="15">
        <v>42399</v>
      </c>
      <c r="D18" s="15">
        <v>42126</v>
      </c>
      <c r="E18" s="15">
        <v>41432</v>
      </c>
      <c r="F18" s="15">
        <v>41101</v>
      </c>
      <c r="G18" s="15">
        <v>40801</v>
      </c>
      <c r="H18" s="15">
        <v>40671</v>
      </c>
      <c r="I18" s="15">
        <v>40671</v>
      </c>
      <c r="J18" s="22">
        <f t="shared" si="3"/>
        <v>2310</v>
      </c>
      <c r="K18" s="23">
        <f t="shared" si="4"/>
        <v>0.05679722652504241</v>
      </c>
    </row>
    <row r="19" spans="1:11" ht="12.75">
      <c r="A19" s="6" t="s">
        <v>22</v>
      </c>
      <c r="B19" s="15">
        <v>37674</v>
      </c>
      <c r="C19" s="15">
        <v>37696</v>
      </c>
      <c r="D19" s="15">
        <v>37716</v>
      </c>
      <c r="E19" s="15">
        <v>37592</v>
      </c>
      <c r="F19" s="15">
        <v>37447</v>
      </c>
      <c r="G19" s="15">
        <v>37251</v>
      </c>
      <c r="H19" s="15">
        <v>37213</v>
      </c>
      <c r="I19" s="15">
        <v>37213</v>
      </c>
      <c r="J19" s="22">
        <f>B19-H19</f>
        <v>461</v>
      </c>
      <c r="K19" s="23">
        <f>J19/H19</f>
        <v>0.012388143928197136</v>
      </c>
    </row>
    <row r="20" spans="1:11" ht="12.75">
      <c r="A20" s="8" t="s">
        <v>23</v>
      </c>
      <c r="B20" s="15">
        <v>37674</v>
      </c>
      <c r="C20" s="15">
        <v>37696</v>
      </c>
      <c r="D20" s="15">
        <v>37716</v>
      </c>
      <c r="E20" s="15">
        <v>37592</v>
      </c>
      <c r="F20" s="15">
        <v>37447</v>
      </c>
      <c r="G20" s="15">
        <v>37251</v>
      </c>
      <c r="H20" s="15">
        <v>37213</v>
      </c>
      <c r="I20" s="15">
        <v>37213</v>
      </c>
      <c r="J20" s="22">
        <f>B20-H20</f>
        <v>461</v>
      </c>
      <c r="K20" s="23">
        <f>J20/H20</f>
        <v>0.012388143928197136</v>
      </c>
    </row>
    <row r="21" spans="1:11" ht="12.75">
      <c r="A21" s="6" t="s">
        <v>34</v>
      </c>
      <c r="B21" s="15">
        <v>32984</v>
      </c>
      <c r="C21" s="15">
        <v>32691</v>
      </c>
      <c r="D21" s="15">
        <v>32551</v>
      </c>
      <c r="E21" s="15">
        <v>32569</v>
      </c>
      <c r="F21" s="15">
        <v>32582</v>
      </c>
      <c r="G21" s="15">
        <v>32120</v>
      </c>
      <c r="H21" s="15">
        <v>32054</v>
      </c>
      <c r="I21" s="15">
        <v>32052</v>
      </c>
      <c r="J21" s="22">
        <f>B21-H21</f>
        <v>930</v>
      </c>
      <c r="K21" s="23">
        <f>J21/H21</f>
        <v>0.029013539651837523</v>
      </c>
    </row>
    <row r="22" spans="1:11" ht="12.75">
      <c r="A22" s="8" t="s">
        <v>35</v>
      </c>
      <c r="B22" s="15">
        <v>32984</v>
      </c>
      <c r="C22" s="15">
        <v>32691</v>
      </c>
      <c r="D22" s="15">
        <v>32551</v>
      </c>
      <c r="E22" s="15">
        <v>32569</v>
      </c>
      <c r="F22" s="15">
        <v>32582</v>
      </c>
      <c r="G22" s="15">
        <v>32120</v>
      </c>
      <c r="H22" s="15">
        <v>32054</v>
      </c>
      <c r="I22" s="15">
        <v>32052</v>
      </c>
      <c r="J22" s="22">
        <f>B22-H22</f>
        <v>930</v>
      </c>
      <c r="K22" s="23">
        <f>J22/H22</f>
        <v>0.029013539651837523</v>
      </c>
    </row>
    <row r="23" ht="12.75">
      <c r="C23" s="11"/>
    </row>
    <row r="24" spans="1:11" ht="12.75">
      <c r="A24" s="1" t="s">
        <v>24</v>
      </c>
      <c r="B24" s="25">
        <f>SUM(B25,B34)</f>
        <v>849248</v>
      </c>
      <c r="C24" s="25">
        <f aca="true" t="shared" si="5" ref="C24:I24">SUM(C25,C34)</f>
        <v>838247</v>
      </c>
      <c r="D24" s="25">
        <f t="shared" si="5"/>
        <v>827999</v>
      </c>
      <c r="E24" s="25">
        <f t="shared" si="5"/>
        <v>818661</v>
      </c>
      <c r="F24" s="25">
        <f t="shared" si="5"/>
        <v>811759</v>
      </c>
      <c r="G24" s="25">
        <f t="shared" si="5"/>
        <v>805308</v>
      </c>
      <c r="H24" s="25">
        <f>SUM(H25,H34)</f>
        <v>803300</v>
      </c>
      <c r="I24" s="25">
        <f t="shared" si="5"/>
        <v>803201</v>
      </c>
      <c r="J24" s="20">
        <f>B24-H24</f>
        <v>45948</v>
      </c>
      <c r="K24" s="21">
        <f>J24/H24</f>
        <v>0.057199053902651564</v>
      </c>
    </row>
    <row r="25" spans="1:11" ht="12.75">
      <c r="A25" s="6" t="s">
        <v>25</v>
      </c>
      <c r="B25" s="16">
        <f>SUM(B26:B33)</f>
        <v>813170</v>
      </c>
      <c r="C25" s="16">
        <f aca="true" t="shared" si="6" ref="C25:I25">SUM(C26:C33)</f>
        <v>802247</v>
      </c>
      <c r="D25" s="16">
        <f t="shared" si="6"/>
        <v>791996</v>
      </c>
      <c r="E25" s="16">
        <f t="shared" si="6"/>
        <v>782697</v>
      </c>
      <c r="F25" s="16">
        <f t="shared" si="6"/>
        <v>775631</v>
      </c>
      <c r="G25" s="16">
        <f t="shared" si="6"/>
        <v>769079</v>
      </c>
      <c r="H25" s="16">
        <f t="shared" si="6"/>
        <v>767140</v>
      </c>
      <c r="I25" s="16">
        <f t="shared" si="6"/>
        <v>767041</v>
      </c>
      <c r="J25" s="22">
        <f aca="true" t="shared" si="7" ref="J25:J33">B25-H25</f>
        <v>46030</v>
      </c>
      <c r="K25" s="23">
        <f aca="true" t="shared" si="8" ref="K25:K33">J25/H25</f>
        <v>0.06000208566884793</v>
      </c>
    </row>
    <row r="26" spans="1:11" ht="12.75">
      <c r="A26" s="7" t="s">
        <v>0</v>
      </c>
      <c r="B26" s="15">
        <v>15884</v>
      </c>
      <c r="C26" s="15">
        <v>15811</v>
      </c>
      <c r="D26" s="15">
        <v>15721</v>
      </c>
      <c r="E26" s="15">
        <v>15568</v>
      </c>
      <c r="F26" s="15">
        <v>15697</v>
      </c>
      <c r="G26" s="15">
        <v>15705</v>
      </c>
      <c r="H26" s="15">
        <v>15666</v>
      </c>
      <c r="I26" s="15">
        <v>15666</v>
      </c>
      <c r="J26" s="22">
        <f t="shared" si="7"/>
        <v>218</v>
      </c>
      <c r="K26" s="23">
        <f t="shared" si="8"/>
        <v>0.013915485765351718</v>
      </c>
    </row>
    <row r="27" spans="1:11" ht="12.75">
      <c r="A27" s="7" t="s">
        <v>1</v>
      </c>
      <c r="B27" s="15">
        <v>15284</v>
      </c>
      <c r="C27" s="15">
        <v>14995</v>
      </c>
      <c r="D27" s="15">
        <v>14867</v>
      </c>
      <c r="E27" s="15">
        <v>14727</v>
      </c>
      <c r="F27" s="15">
        <v>14587</v>
      </c>
      <c r="G27" s="15">
        <v>14574</v>
      </c>
      <c r="H27" s="15">
        <v>14547</v>
      </c>
      <c r="I27" s="15">
        <v>14547</v>
      </c>
      <c r="J27" s="22">
        <f t="shared" si="7"/>
        <v>737</v>
      </c>
      <c r="K27" s="23">
        <f t="shared" si="8"/>
        <v>0.050663367017254414</v>
      </c>
    </row>
    <row r="28" spans="1:11" ht="12.75">
      <c r="A28" s="7" t="s">
        <v>2</v>
      </c>
      <c r="B28" s="15">
        <v>89738</v>
      </c>
      <c r="C28" s="15">
        <v>89208</v>
      </c>
      <c r="D28" s="15">
        <v>88443</v>
      </c>
      <c r="E28" s="15">
        <v>88137</v>
      </c>
      <c r="F28" s="15">
        <v>87770</v>
      </c>
      <c r="G28" s="15">
        <v>87988</v>
      </c>
      <c r="H28" s="15">
        <v>87803</v>
      </c>
      <c r="I28" s="15">
        <v>87704</v>
      </c>
      <c r="J28" s="22">
        <f t="shared" si="7"/>
        <v>1935</v>
      </c>
      <c r="K28" s="23">
        <f t="shared" si="8"/>
        <v>0.02203797136772092</v>
      </c>
    </row>
    <row r="29" spans="1:11" ht="12.75">
      <c r="A29" s="7" t="s">
        <v>3</v>
      </c>
      <c r="B29" s="24">
        <v>25734</v>
      </c>
      <c r="C29" s="24">
        <v>25553</v>
      </c>
      <c r="D29" s="24">
        <v>25240</v>
      </c>
      <c r="E29" s="24">
        <v>24822</v>
      </c>
      <c r="F29" s="24">
        <v>24587</v>
      </c>
      <c r="G29" s="24">
        <v>24399</v>
      </c>
      <c r="H29" s="24">
        <v>24334</v>
      </c>
      <c r="I29" s="24">
        <v>24334</v>
      </c>
      <c r="J29" s="22">
        <f t="shared" si="7"/>
        <v>1400</v>
      </c>
      <c r="K29" s="23">
        <f t="shared" si="8"/>
        <v>0.05753267033779896</v>
      </c>
    </row>
    <row r="30" spans="1:11" ht="12.75">
      <c r="A30" s="7" t="s">
        <v>4</v>
      </c>
      <c r="B30" s="24">
        <v>486929</v>
      </c>
      <c r="C30" s="24">
        <v>481203</v>
      </c>
      <c r="D30" s="24">
        <v>476148</v>
      </c>
      <c r="E30" s="24">
        <v>471132</v>
      </c>
      <c r="F30" s="24">
        <v>467694</v>
      </c>
      <c r="G30" s="24">
        <v>464545</v>
      </c>
      <c r="H30" s="24">
        <v>463585</v>
      </c>
      <c r="I30" s="24">
        <v>463585</v>
      </c>
      <c r="J30" s="22">
        <f t="shared" si="7"/>
        <v>23344</v>
      </c>
      <c r="K30" s="23">
        <f t="shared" si="8"/>
        <v>0.050355382508062166</v>
      </c>
    </row>
    <row r="31" spans="1:11" ht="12.75">
      <c r="A31" s="7" t="s">
        <v>5</v>
      </c>
      <c r="B31" s="24">
        <v>139371</v>
      </c>
      <c r="C31" s="24">
        <v>135707</v>
      </c>
      <c r="D31" s="24">
        <v>132004</v>
      </c>
      <c r="E31" s="24">
        <v>129136</v>
      </c>
      <c r="F31" s="24">
        <v>126191</v>
      </c>
      <c r="G31" s="24">
        <v>123215</v>
      </c>
      <c r="H31" s="24">
        <v>122595</v>
      </c>
      <c r="I31" s="24">
        <v>122595</v>
      </c>
      <c r="J31" s="22">
        <f t="shared" si="7"/>
        <v>16776</v>
      </c>
      <c r="K31" s="23">
        <f t="shared" si="8"/>
        <v>0.13684081732533954</v>
      </c>
    </row>
    <row r="32" spans="1:11" ht="12.75">
      <c r="A32" s="7" t="s">
        <v>6</v>
      </c>
      <c r="B32" s="24">
        <v>20458</v>
      </c>
      <c r="C32" s="24">
        <v>20235</v>
      </c>
      <c r="D32" s="24">
        <v>20052</v>
      </c>
      <c r="E32" s="24">
        <v>19878</v>
      </c>
      <c r="F32" s="24">
        <v>19980</v>
      </c>
      <c r="G32" s="24">
        <v>19854</v>
      </c>
      <c r="H32" s="24">
        <v>19830</v>
      </c>
      <c r="I32" s="24">
        <v>19830</v>
      </c>
      <c r="J32" s="22">
        <f t="shared" si="7"/>
        <v>628</v>
      </c>
      <c r="K32" s="23">
        <f t="shared" si="8"/>
        <v>0.03166918809884014</v>
      </c>
    </row>
    <row r="33" spans="1:11" ht="12.75">
      <c r="A33" s="7" t="s">
        <v>7</v>
      </c>
      <c r="B33" s="24">
        <v>19772</v>
      </c>
      <c r="C33" s="24">
        <v>19535</v>
      </c>
      <c r="D33" s="24">
        <v>19521</v>
      </c>
      <c r="E33" s="24">
        <v>19297</v>
      </c>
      <c r="F33" s="24">
        <v>19125</v>
      </c>
      <c r="G33" s="24">
        <v>18799</v>
      </c>
      <c r="H33" s="24">
        <v>18780</v>
      </c>
      <c r="I33" s="24">
        <v>18780</v>
      </c>
      <c r="J33" s="22">
        <f t="shared" si="7"/>
        <v>992</v>
      </c>
      <c r="K33" s="23">
        <f t="shared" si="8"/>
        <v>0.05282215122470713</v>
      </c>
    </row>
    <row r="34" spans="1:11" ht="12.75">
      <c r="A34" s="6" t="s">
        <v>26</v>
      </c>
      <c r="B34" s="24">
        <v>36078</v>
      </c>
      <c r="C34" s="24">
        <v>36000</v>
      </c>
      <c r="D34" s="24">
        <v>36003</v>
      </c>
      <c r="E34" s="24">
        <v>35964</v>
      </c>
      <c r="F34" s="24">
        <v>36128</v>
      </c>
      <c r="G34" s="24">
        <v>36229</v>
      </c>
      <c r="H34" s="24">
        <v>36160</v>
      </c>
      <c r="I34" s="24">
        <v>36160</v>
      </c>
      <c r="J34" s="22">
        <f>B34-H34</f>
        <v>-82</v>
      </c>
      <c r="K34" s="23">
        <f>J34/H34</f>
        <v>-0.0022676991150442478</v>
      </c>
    </row>
    <row r="35" spans="1:11" ht="12.75">
      <c r="A35" s="8" t="s">
        <v>27</v>
      </c>
      <c r="B35" s="24">
        <v>36078</v>
      </c>
      <c r="C35" s="24">
        <v>36000</v>
      </c>
      <c r="D35" s="24">
        <v>36003</v>
      </c>
      <c r="E35" s="24">
        <v>35964</v>
      </c>
      <c r="F35" s="24">
        <v>36128</v>
      </c>
      <c r="G35" s="24">
        <v>36229</v>
      </c>
      <c r="H35" s="24">
        <v>36160</v>
      </c>
      <c r="I35" s="24">
        <v>36160</v>
      </c>
      <c r="J35" s="22">
        <f>B35-H35</f>
        <v>-82</v>
      </c>
      <c r="K35" s="23">
        <f>J35/H35</f>
        <v>-0.0022676991150442478</v>
      </c>
    </row>
    <row r="36" ht="12.75">
      <c r="C36" s="10"/>
    </row>
    <row r="37" spans="1:11" ht="12.75">
      <c r="A37" s="9" t="s">
        <v>28</v>
      </c>
      <c r="B37" s="25">
        <f>SUM(B38,B43)</f>
        <v>155566</v>
      </c>
      <c r="C37" s="25">
        <f aca="true" t="shared" si="9" ref="C37:I37">SUM(C38,C43)</f>
        <v>156135</v>
      </c>
      <c r="D37" s="25">
        <f t="shared" si="9"/>
        <v>156176</v>
      </c>
      <c r="E37" s="25">
        <f t="shared" si="9"/>
        <v>156095</v>
      </c>
      <c r="F37" s="25">
        <f t="shared" si="9"/>
        <v>156265</v>
      </c>
      <c r="G37" s="25">
        <f t="shared" si="9"/>
        <v>156543</v>
      </c>
      <c r="H37" s="25">
        <f t="shared" si="9"/>
        <v>156590</v>
      </c>
      <c r="I37" s="25">
        <f t="shared" si="9"/>
        <v>156590</v>
      </c>
      <c r="J37" s="20">
        <f aca="true" t="shared" si="10" ref="J37:J44">B37-H37</f>
        <v>-1024</v>
      </c>
      <c r="K37" s="21">
        <f aca="true" t="shared" si="11" ref="K37:K44">J37/H37</f>
        <v>-0.006539370330161568</v>
      </c>
    </row>
    <row r="38" spans="1:11" ht="12.75">
      <c r="A38" s="6" t="s">
        <v>29</v>
      </c>
      <c r="B38" s="16">
        <f>SUM(B39:B42)</f>
        <v>142571</v>
      </c>
      <c r="C38" s="16">
        <f aca="true" t="shared" si="12" ref="C38:I38">SUM(C39:C42)</f>
        <v>143116</v>
      </c>
      <c r="D38" s="16">
        <f t="shared" si="12"/>
        <v>142960</v>
      </c>
      <c r="E38" s="16">
        <f t="shared" si="12"/>
        <v>142841</v>
      </c>
      <c r="F38" s="16">
        <f t="shared" si="12"/>
        <v>142801</v>
      </c>
      <c r="G38" s="16">
        <f t="shared" si="12"/>
        <v>143062</v>
      </c>
      <c r="H38" s="16">
        <f t="shared" si="12"/>
        <v>143053</v>
      </c>
      <c r="I38" s="16">
        <f t="shared" si="12"/>
        <v>143053</v>
      </c>
      <c r="J38" s="22">
        <f t="shared" si="10"/>
        <v>-482</v>
      </c>
      <c r="K38" s="23">
        <f t="shared" si="11"/>
        <v>-0.003369380579225881</v>
      </c>
    </row>
    <row r="39" spans="1:11" ht="12.75">
      <c r="A39" s="7" t="s">
        <v>8</v>
      </c>
      <c r="B39" s="15">
        <v>102605</v>
      </c>
      <c r="C39" s="15">
        <v>103206</v>
      </c>
      <c r="D39" s="15">
        <v>103174</v>
      </c>
      <c r="E39" s="15">
        <v>103408</v>
      </c>
      <c r="F39" s="15">
        <v>103510</v>
      </c>
      <c r="G39" s="15">
        <v>103868</v>
      </c>
      <c r="H39" s="15">
        <v>103877</v>
      </c>
      <c r="I39" s="15">
        <v>103877</v>
      </c>
      <c r="J39" s="22">
        <f t="shared" si="10"/>
        <v>-1272</v>
      </c>
      <c r="K39" s="23">
        <f t="shared" si="11"/>
        <v>-0.012245251595637148</v>
      </c>
    </row>
    <row r="40" spans="1:11" ht="12.75">
      <c r="A40" s="7" t="s">
        <v>9</v>
      </c>
      <c r="B40" s="24">
        <v>20349</v>
      </c>
      <c r="C40" s="24">
        <v>20518</v>
      </c>
      <c r="D40" s="24">
        <v>20562</v>
      </c>
      <c r="E40" s="24">
        <v>20409</v>
      </c>
      <c r="F40" s="24">
        <v>20379</v>
      </c>
      <c r="G40" s="24">
        <v>20285</v>
      </c>
      <c r="H40" s="24">
        <v>20253</v>
      </c>
      <c r="I40" s="24">
        <v>20253</v>
      </c>
      <c r="J40" s="22">
        <f t="shared" si="10"/>
        <v>96</v>
      </c>
      <c r="K40" s="23">
        <f t="shared" si="11"/>
        <v>0.0047400385128129165</v>
      </c>
    </row>
    <row r="41" spans="1:11" ht="12.75">
      <c r="A41" s="7" t="s">
        <v>30</v>
      </c>
      <c r="B41" s="24">
        <v>6155</v>
      </c>
      <c r="C41" s="24">
        <v>6122</v>
      </c>
      <c r="D41" s="24">
        <v>6138</v>
      </c>
      <c r="E41" s="24">
        <v>6184</v>
      </c>
      <c r="F41" s="24">
        <v>6228</v>
      </c>
      <c r="G41" s="24">
        <v>6315</v>
      </c>
      <c r="H41" s="24">
        <v>6339</v>
      </c>
      <c r="I41" s="24">
        <v>6339</v>
      </c>
      <c r="J41" s="22">
        <f t="shared" si="10"/>
        <v>-184</v>
      </c>
      <c r="K41" s="23">
        <f t="shared" si="11"/>
        <v>-0.029026660356523112</v>
      </c>
    </row>
    <row r="42" spans="1:11" ht="12.75">
      <c r="A42" s="7" t="s">
        <v>10</v>
      </c>
      <c r="B42" s="24">
        <v>13462</v>
      </c>
      <c r="C42" s="24">
        <v>13270</v>
      </c>
      <c r="D42" s="24">
        <v>13086</v>
      </c>
      <c r="E42" s="24">
        <v>12840</v>
      </c>
      <c r="F42" s="24">
        <v>12684</v>
      </c>
      <c r="G42" s="24">
        <v>12594</v>
      </c>
      <c r="H42" s="24">
        <v>12584</v>
      </c>
      <c r="I42" s="24">
        <v>12584</v>
      </c>
      <c r="J42" s="22">
        <f t="shared" si="10"/>
        <v>878</v>
      </c>
      <c r="K42" s="23">
        <f t="shared" si="11"/>
        <v>0.06977113795295614</v>
      </c>
    </row>
    <row r="43" spans="1:11" ht="12.75">
      <c r="A43" s="6" t="s">
        <v>31</v>
      </c>
      <c r="B43" s="24">
        <v>12995</v>
      </c>
      <c r="C43" s="24">
        <v>13019</v>
      </c>
      <c r="D43" s="24">
        <v>13216</v>
      </c>
      <c r="E43" s="24">
        <v>13254</v>
      </c>
      <c r="F43" s="24">
        <v>13464</v>
      </c>
      <c r="G43" s="24">
        <v>13481</v>
      </c>
      <c r="H43" s="24">
        <v>13537</v>
      </c>
      <c r="I43" s="24">
        <v>13537</v>
      </c>
      <c r="J43" s="26">
        <f t="shared" si="10"/>
        <v>-542</v>
      </c>
      <c r="K43" s="27">
        <f t="shared" si="11"/>
        <v>-0.04003841323779272</v>
      </c>
    </row>
    <row r="44" spans="1:11" ht="12.75">
      <c r="A44" s="7" t="s">
        <v>32</v>
      </c>
      <c r="B44" s="24">
        <v>12995</v>
      </c>
      <c r="C44" s="24">
        <v>13019</v>
      </c>
      <c r="D44" s="24">
        <v>13216</v>
      </c>
      <c r="E44" s="24">
        <v>13254</v>
      </c>
      <c r="F44" s="24">
        <v>13464</v>
      </c>
      <c r="G44" s="24">
        <v>13481</v>
      </c>
      <c r="H44" s="24">
        <v>13537</v>
      </c>
      <c r="I44" s="24">
        <v>13537</v>
      </c>
      <c r="J44" s="26">
        <f t="shared" si="10"/>
        <v>-542</v>
      </c>
      <c r="K44" s="27">
        <f t="shared" si="11"/>
        <v>-0.04003841323779272</v>
      </c>
    </row>
    <row r="45" spans="1:2" ht="12.75">
      <c r="A45" s="1"/>
      <c r="B45" s="3"/>
    </row>
    <row r="46" spans="1:2" ht="14.25">
      <c r="A46" s="13" t="s">
        <v>36</v>
      </c>
      <c r="B46" s="5"/>
    </row>
    <row r="47" spans="1:2" ht="14.25">
      <c r="A47" s="13"/>
      <c r="B47" s="5"/>
    </row>
    <row r="48" ht="12.75">
      <c r="A48" s="1" t="s">
        <v>52</v>
      </c>
    </row>
    <row r="49" ht="12.75">
      <c r="A49" s="1" t="s">
        <v>53</v>
      </c>
    </row>
    <row r="50" ht="12.75">
      <c r="A50" s="14" t="s">
        <v>54</v>
      </c>
    </row>
    <row r="51" ht="12.75">
      <c r="A51" s="14" t="s">
        <v>38</v>
      </c>
    </row>
    <row r="52" spans="1:6" ht="12.75">
      <c r="A52" s="28"/>
      <c r="B52" s="3"/>
      <c r="C52" s="3"/>
      <c r="D52" s="3"/>
      <c r="E52" s="3"/>
      <c r="F52" s="3"/>
    </row>
    <row r="53" ht="12.75">
      <c r="A53" s="2" t="s">
        <v>55</v>
      </c>
    </row>
    <row r="54" ht="12.75">
      <c r="A54" s="4" t="s">
        <v>39</v>
      </c>
    </row>
    <row r="55" ht="12.75">
      <c r="A55" s="17" t="s">
        <v>40</v>
      </c>
    </row>
  </sheetData>
  <mergeCells count="3">
    <mergeCell ref="C3:G3"/>
    <mergeCell ref="H3:H4"/>
    <mergeCell ref="J3:K3"/>
  </mergeCells>
  <hyperlinks>
    <hyperlink ref="A55" r:id="rId1" display="http://www.iowadatacenter.org"/>
  </hyperlinks>
  <printOptions/>
  <pageMargins left="0.5" right="0.75" top="0.75" bottom="1" header="0.5" footer="0.5"/>
  <pageSetup fitToHeight="1" fitToWidth="1" horizontalDpi="300" verticalDpi="300" orientation="portrait" scale="6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2006-03-27T19:22:54Z</cp:lastPrinted>
  <dcterms:created xsi:type="dcterms:W3CDTF">2002-04-23T18:29:08Z</dcterms:created>
  <dcterms:modified xsi:type="dcterms:W3CDTF">2006-03-28T15:48:34Z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